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AGRI\g\3\3.11.01.22 BEEF\BEEF.GEN\BEEF MARKET OBSERVATORY\BMO Web Site\Excel_files\31 HIS\310 PRI\2020\"/>
    </mc:Choice>
  </mc:AlternateContent>
  <bookViews>
    <workbookView xWindow="0" yWindow="0" windowWidth="28800" windowHeight="1230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D48" i="1"/>
  <c r="D40" i="1"/>
  <c r="P40" i="1"/>
  <c r="M34" i="1"/>
  <c r="F34" i="1"/>
  <c r="I34" i="1"/>
  <c r="H34" i="1"/>
  <c r="G34" i="1"/>
  <c r="K28" i="1"/>
  <c r="E28" i="1"/>
  <c r="J28" i="1"/>
  <c r="I28" i="1"/>
  <c r="P19" i="1"/>
  <c r="E19" i="1"/>
  <c r="D19" i="1"/>
  <c r="O19" i="1"/>
  <c r="K19" i="1"/>
  <c r="J19" i="1"/>
  <c r="I19" i="1"/>
  <c r="G19" i="1"/>
  <c r="P13" i="1"/>
  <c r="N13" i="1"/>
  <c r="D13" i="1"/>
  <c r="O13" i="1"/>
  <c r="M13" i="1"/>
  <c r="I13" i="1"/>
  <c r="H13" i="1"/>
  <c r="G13" i="1"/>
  <c r="F13" i="1"/>
  <c r="E13" i="1"/>
  <c r="L13" i="1" l="1"/>
  <c r="F19" i="1"/>
  <c r="N19" i="1"/>
  <c r="G28" i="1"/>
  <c r="D28" i="1"/>
  <c r="H28" i="1"/>
  <c r="J48" i="1"/>
  <c r="J13" i="1"/>
  <c r="L19" i="1"/>
  <c r="K13" i="1"/>
  <c r="M19" i="1"/>
  <c r="D34" i="1"/>
  <c r="P29" i="1"/>
  <c r="F48" i="1"/>
  <c r="H19" i="1"/>
  <c r="L28" i="1"/>
  <c r="J34" i="1"/>
  <c r="R40" i="1"/>
  <c r="M28" i="1"/>
  <c r="L34" i="1"/>
  <c r="G40" i="1"/>
  <c r="H48" i="1"/>
  <c r="R13" i="1"/>
  <c r="R19" i="1"/>
  <c r="M29" i="1"/>
  <c r="F28" i="1"/>
  <c r="P28" i="1"/>
  <c r="H40" i="1"/>
  <c r="I48" i="1"/>
  <c r="P34" i="1"/>
  <c r="I40" i="1"/>
  <c r="R28" i="1"/>
  <c r="J40" i="1"/>
  <c r="H49" i="1"/>
  <c r="R14" i="1"/>
  <c r="H20" i="1"/>
  <c r="R34" i="1"/>
  <c r="R41" i="1"/>
  <c r="L40" i="1"/>
  <c r="R29" i="1" l="1"/>
  <c r="D29" i="1"/>
  <c r="M20" i="1"/>
  <c r="H29" i="1"/>
  <c r="L20" i="1"/>
  <c r="L29" i="1"/>
  <c r="I29" i="1"/>
  <c r="L41" i="1"/>
  <c r="R20" i="1"/>
  <c r="G35" i="1"/>
  <c r="Q34" i="1"/>
  <c r="D35" i="1"/>
  <c r="I41" i="1"/>
  <c r="G41" i="1"/>
  <c r="L35" i="1"/>
  <c r="I20" i="1"/>
  <c r="Q19" i="1"/>
  <c r="M14" i="1"/>
  <c r="K14" i="1"/>
  <c r="P35" i="1"/>
  <c r="J35" i="1"/>
  <c r="O14" i="1"/>
  <c r="F14" i="1"/>
  <c r="E14" i="1"/>
  <c r="J29" i="1"/>
  <c r="K20" i="1"/>
  <c r="F29" i="1"/>
  <c r="F49" i="1"/>
  <c r="H35" i="1"/>
  <c r="I35" i="1"/>
  <c r="Q13" i="1"/>
  <c r="H14" i="1"/>
  <c r="D49" i="1"/>
  <c r="J14" i="1"/>
  <c r="J20" i="1"/>
  <c r="D20" i="1"/>
  <c r="G14" i="1"/>
  <c r="D14" i="1"/>
  <c r="P41" i="1"/>
  <c r="Q40" i="1"/>
  <c r="L14" i="1"/>
  <c r="F20" i="1"/>
  <c r="K49" i="1"/>
  <c r="J41" i="1"/>
  <c r="G20" i="1"/>
  <c r="I49" i="1"/>
  <c r="Q48" i="1"/>
  <c r="J49" i="1"/>
  <c r="Q28" i="1"/>
  <c r="G29" i="1"/>
  <c r="I14" i="1"/>
  <c r="R35" i="1"/>
  <c r="H41" i="1"/>
  <c r="D41" i="1"/>
  <c r="O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<sst xmlns="http://schemas.openxmlformats.org/spreadsheetml/2006/main" count="103" uniqueCount="47">
  <si>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</si>
  <si>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</si>
  <si>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</si>
  <si>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</si>
  <si>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</si>
  <si>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</si>
  <si>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</si>
  <si>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</si>
  <si>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</si>
  <si>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</si>
  <si>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</si>
  <si>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</si>
  <si>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</si>
  <si>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</si>
  <si>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</si>
  <si>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</si>
  <si>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</si>
  <si>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</si>
  <si>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</si>
  <si>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</si>
  <si>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</si>
  <si>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</si>
  <si>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</si>
  <si>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</si>
  <si>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</si>
  <si>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</si>
  <si>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</si>
  <si>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</si>
  <si>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</si>
  <si>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</si>
  <si>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</si>
  <si>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</si>
  <si>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</si>
  <si>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</si>
  <si>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</si>
  <si>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</si>
  <si>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</si>
  <si>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</si>
  <si>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</si>
  <si>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</si>
  <si>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</si>
  <si>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</si>
  <si>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</si>
  <si>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</si>
  <si>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</si>
  <si>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05.08.2020</t>
  </si>
  <si>
    <t>Week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</si>
</sst>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66" fontId="21" fillId="3" borderId="21" xfId="1" applyNumberFormat="1" applyFont="1" applyFill="1" applyBorder="1"/>
    <xf numFmtId="166" fontId="21" fillId="3" borderId="22" xfId="1" applyNumberFormat="1" applyFont="1" applyFill="1" applyBorder="1"/>
    <xf numFmtId="166" fontId="20" fillId="4" borderId="23" xfId="1" applyNumberFormat="1" applyFont="1" applyFill="1" applyBorder="1"/>
    <xf numFmtId="166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6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6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x14ac:dyDescent="0.2">
      <c r="C3" s="13"/>
      <c r="P3" s="14" t="s">
        <v>46</v>
      </c>
      <c r="Q3" s="15" t="s">
        <v>2</v>
      </c>
      <c r="R3" s="16">
        <v>44039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44045</v>
      </c>
    </row>
    <row r="5" spans="1:30" ht="6.6" customHeight="1" x14ac:dyDescent="0.25">
      <c r="C5" s="18"/>
    </row>
    <row r="6" spans="1:30" ht="28.35" customHeight="1" x14ac:dyDescent="0.4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3.5" thickBot="1" x14ac:dyDescent="0.25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5" x14ac:dyDescent="0.25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24</v>
      </c>
      <c r="D11" s="34">
        <v>58.25</v>
      </c>
      <c r="E11" s="35">
        <v>60.456000000000003</v>
      </c>
      <c r="F11" s="35">
        <v>50.51</v>
      </c>
      <c r="G11" s="35">
        <v>150.37</v>
      </c>
      <c r="H11" s="35">
        <v>72.34</v>
      </c>
      <c r="I11" s="35">
        <v>58</v>
      </c>
      <c r="J11" s="35">
        <v>114.42</v>
      </c>
      <c r="K11" s="35">
        <v>41</v>
      </c>
      <c r="L11" s="35">
        <v>100.66</v>
      </c>
      <c r="M11" s="35">
        <v>123.7296</v>
      </c>
      <c r="N11" s="35"/>
      <c r="O11" s="35">
        <v>65.326300000000003</v>
      </c>
      <c r="P11" s="36"/>
      <c r="Q11" s="37">
        <v>77.753705447471262</v>
      </c>
      <c r="R11" s="38">
        <v>61.460300000000004</v>
      </c>
    </row>
    <row r="12" spans="1:30" x14ac:dyDescent="0.2">
      <c r="C12" s="39" t="s">
        <v>25</v>
      </c>
      <c r="D12" s="40">
        <v>61.58</v>
      </c>
      <c r="E12" s="41">
        <v>60.445700000000002</v>
      </c>
      <c r="F12" s="41">
        <v>55.27</v>
      </c>
      <c r="G12" s="41">
        <v>130.46</v>
      </c>
      <c r="H12" s="41">
        <v>75.260000000000005</v>
      </c>
      <c r="I12" s="41">
        <v>58</v>
      </c>
      <c r="J12" s="41">
        <v>116.52</v>
      </c>
      <c r="K12" s="41">
        <v>43</v>
      </c>
      <c r="L12" s="41">
        <v>148.93</v>
      </c>
      <c r="M12" s="41">
        <v>136.99880000000002</v>
      </c>
      <c r="N12" s="41"/>
      <c r="O12" s="41">
        <v>65.326300000000003</v>
      </c>
      <c r="P12" s="42"/>
      <c r="Q12" s="43">
        <v>81.56197449269132</v>
      </c>
      <c r="R12" s="44">
        <v>71.728400000000008</v>
      </c>
    </row>
    <row r="13" spans="1:30" x14ac:dyDescent="0.2">
      <c r="A13" s="45"/>
      <c r="B13" s="45"/>
      <c r="C13" s="46" t="s">
        <v>26</v>
      </c>
      <c r="D13" s="47">
        <f>D12-D11</f>
        <v>3.3299999999999983</v>
      </c>
      <c r="E13" s="48">
        <f>E11-E12</f>
        <v>1.0300000000000864E-2</v>
      </c>
      <c r="F13" s="48">
        <f t="shared" ref="F13:R13" si="0">F11-F12</f>
        <v>-4.7600000000000051</v>
      </c>
      <c r="G13" s="48">
        <f t="shared" si="0"/>
        <v>19.909999999999997</v>
      </c>
      <c r="H13" s="48">
        <f t="shared" si="0"/>
        <v>-2.9200000000000017</v>
      </c>
      <c r="I13" s="48">
        <f t="shared" si="0"/>
        <v>0</v>
      </c>
      <c r="J13" s="48">
        <f t="shared" si="0"/>
        <v>-2.0999999999999943</v>
      </c>
      <c r="K13" s="48">
        <f t="shared" si="0"/>
        <v>-2</v>
      </c>
      <c r="L13" s="48">
        <f t="shared" si="0"/>
        <v>-48.27000000000001</v>
      </c>
      <c r="M13" s="48">
        <f t="shared" si="0"/>
        <v>-13.269200000000012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-3.808269045220058</v>
      </c>
      <c r="R13" s="52">
        <f t="shared" si="0"/>
        <v>-10.268100000000004</v>
      </c>
    </row>
    <row r="14" spans="1:30" x14ac:dyDescent="0.2">
      <c r="A14" s="45"/>
      <c r="B14" s="45"/>
      <c r="C14" s="46" t="s">
        <v>27</v>
      </c>
      <c r="D14" s="53">
        <f>D11/$Q11*100</f>
        <v>74.916043762509105</v>
      </c>
      <c r="E14" s="54">
        <f t="shared" ref="E14:O14" si="1">E11/$Q11*100</f>
        <v>77.753207582939936</v>
      </c>
      <c r="F14" s="54">
        <f t="shared" si="1"/>
        <v>64.961534256555112</v>
      </c>
      <c r="G14" s="54">
        <f t="shared" si="1"/>
        <v>193.39271245611152</v>
      </c>
      <c r="H14" s="54">
        <f t="shared" si="1"/>
        <v>93.037366622831058</v>
      </c>
      <c r="I14" s="54">
        <f t="shared" si="1"/>
        <v>74.594515677691476</v>
      </c>
      <c r="J14" s="54">
        <f t="shared" si="1"/>
        <v>147.15697385933549</v>
      </c>
      <c r="K14" s="54">
        <f t="shared" si="1"/>
        <v>52.730605910092251</v>
      </c>
      <c r="L14" s="54">
        <f t="shared" si="1"/>
        <v>129.46006807097282</v>
      </c>
      <c r="M14" s="54">
        <f t="shared" si="1"/>
        <v>159.13016529300853</v>
      </c>
      <c r="N14" s="54"/>
      <c r="O14" s="54">
        <f t="shared" si="1"/>
        <v>84.016960508889255</v>
      </c>
      <c r="P14" s="55"/>
      <c r="Q14" s="56"/>
      <c r="R14" s="57">
        <f>R11/$Q11*100</f>
        <v>79.044850205269341</v>
      </c>
    </row>
    <row r="15" spans="1:30" x14ac:dyDescent="0.2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5" x14ac:dyDescent="0.25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x14ac:dyDescent="0.2">
      <c r="C17" s="33" t="s">
        <v>24</v>
      </c>
      <c r="D17" s="34">
        <v>309.72000000000003</v>
      </c>
      <c r="E17" s="35"/>
      <c r="F17" s="35">
        <v>155.1</v>
      </c>
      <c r="G17" s="35">
        <v>218.75</v>
      </c>
      <c r="H17" s="35">
        <v>179.95000000000002</v>
      </c>
      <c r="I17" s="35">
        <v>198</v>
      </c>
      <c r="J17" s="35">
        <v>238.84</v>
      </c>
      <c r="K17" s="35">
        <v>127</v>
      </c>
      <c r="L17" s="35">
        <v>375.79</v>
      </c>
      <c r="M17" s="35">
        <v>205.10640000000001</v>
      </c>
      <c r="N17" s="35" t="e">
        <v>#N/A</v>
      </c>
      <c r="O17" s="35">
        <v>354.06</v>
      </c>
      <c r="P17" s="36"/>
      <c r="Q17" s="37">
        <v>205.8393911790904</v>
      </c>
      <c r="R17" s="38">
        <v>242.10950000000003</v>
      </c>
    </row>
    <row r="18" spans="1:18" x14ac:dyDescent="0.2">
      <c r="C18" s="39" t="s">
        <v>25</v>
      </c>
      <c r="D18" s="40">
        <v>310.83</v>
      </c>
      <c r="E18" s="41"/>
      <c r="F18" s="41">
        <v>155.30000000000001</v>
      </c>
      <c r="G18" s="41">
        <v>237.32</v>
      </c>
      <c r="H18" s="41">
        <v>186.66</v>
      </c>
      <c r="I18" s="41">
        <v>203</v>
      </c>
      <c r="J18" s="41">
        <v>242.21</v>
      </c>
      <c r="K18" s="41">
        <v>132</v>
      </c>
      <c r="L18" s="41">
        <v>375.51</v>
      </c>
      <c r="M18" s="41">
        <v>191.06060000000002</v>
      </c>
      <c r="N18" s="41" t="e">
        <v>#N/A</v>
      </c>
      <c r="O18" s="41">
        <v>355.73599999999999</v>
      </c>
      <c r="P18" s="42"/>
      <c r="Q18" s="43">
        <v>209.06910642882326</v>
      </c>
      <c r="R18" s="44">
        <v>227.34730000000002</v>
      </c>
    </row>
    <row r="19" spans="1:18" x14ac:dyDescent="0.2">
      <c r="A19" s="45"/>
      <c r="B19" s="45"/>
      <c r="C19" s="46" t="s">
        <v>26</v>
      </c>
      <c r="D19" s="47">
        <f>D18-D17</f>
        <v>1.1099999999999568</v>
      </c>
      <c r="E19" s="49">
        <f>E17-E18</f>
        <v>0</v>
      </c>
      <c r="F19" s="48">
        <f t="shared" ref="F19:R19" si="2">F17-F18</f>
        <v>-0.20000000000001705</v>
      </c>
      <c r="G19" s="48">
        <f t="shared" si="2"/>
        <v>-18.569999999999993</v>
      </c>
      <c r="H19" s="48">
        <f t="shared" si="2"/>
        <v>-6.7099999999999795</v>
      </c>
      <c r="I19" s="48">
        <f t="shared" si="2"/>
        <v>-5</v>
      </c>
      <c r="J19" s="48">
        <f t="shared" si="2"/>
        <v>-3.3700000000000045</v>
      </c>
      <c r="K19" s="48">
        <f t="shared" si="2"/>
        <v>-5</v>
      </c>
      <c r="L19" s="48">
        <f t="shared" si="2"/>
        <v>0.28000000000002956</v>
      </c>
      <c r="M19" s="48">
        <f t="shared" si="2"/>
        <v>14.045799999999986</v>
      </c>
      <c r="N19" s="49" t="e">
        <f t="shared" si="2"/>
        <v>#N/A</v>
      </c>
      <c r="O19" s="48">
        <f t="shared" si="2"/>
        <v>-1.6759999999999877</v>
      </c>
      <c r="P19" s="50">
        <f t="shared" si="2"/>
        <v>0</v>
      </c>
      <c r="Q19" s="51">
        <f t="shared" si="2"/>
        <v>-3.2297152497328625</v>
      </c>
      <c r="R19" s="52">
        <f t="shared" si="2"/>
        <v>14.762200000000007</v>
      </c>
    </row>
    <row r="20" spans="1:18" x14ac:dyDescent="0.2">
      <c r="A20" s="45"/>
      <c r="B20" s="45"/>
      <c r="C20" s="46" t="s">
        <v>27</v>
      </c>
      <c r="D20" s="53">
        <f>D17/$Q17*100</f>
        <v>150.46682669719345</v>
      </c>
      <c r="E20" s="54"/>
      <c r="F20" s="54">
        <f t="shared" ref="F20:O20" si="3">F17/$Q17*100</f>
        <v>75.350009107370212</v>
      </c>
      <c r="G20" s="54">
        <f t="shared" si="3"/>
        <v>106.2721759654238</v>
      </c>
      <c r="H20" s="54">
        <f t="shared" si="3"/>
        <v>87.422528297042362</v>
      </c>
      <c r="I20" s="54">
        <f t="shared" si="3"/>
        <v>96.191500988132177</v>
      </c>
      <c r="J20" s="54">
        <f t="shared" si="3"/>
        <v>116.03221260608834</v>
      </c>
      <c r="K20" s="54">
        <f t="shared" si="3"/>
        <v>61.698589017640337</v>
      </c>
      <c r="L20" s="54">
        <f t="shared" si="3"/>
        <v>182.5646674562131</v>
      </c>
      <c r="M20" s="54">
        <f t="shared" si="3"/>
        <v>99.64390140541532</v>
      </c>
      <c r="N20" s="54"/>
      <c r="O20" s="54">
        <f t="shared" si="3"/>
        <v>172.00789313059636</v>
      </c>
      <c r="P20" s="55"/>
      <c r="Q20" s="56"/>
      <c r="R20" s="57">
        <f>R17/$Q17*100</f>
        <v>117.62058691154643</v>
      </c>
    </row>
    <row r="21" spans="1:18" ht="13.5" thickBot="1" x14ac:dyDescent="0.25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3.5" thickBot="1" x14ac:dyDescent="0.2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9.5" thickBot="1" x14ac:dyDescent="0.25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3.5" thickBot="1" x14ac:dyDescent="0.25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5" x14ac:dyDescent="0.25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35</v>
      </c>
      <c r="D26" s="34">
        <v>4.3600000000000003</v>
      </c>
      <c r="E26" s="35"/>
      <c r="F26" s="35">
        <v>1.95</v>
      </c>
      <c r="G26" s="35">
        <v>2.2600000000000002</v>
      </c>
      <c r="H26" s="35">
        <v>2.42</v>
      </c>
      <c r="I26" s="35">
        <v>2.66</v>
      </c>
      <c r="J26" s="35">
        <v>2.91</v>
      </c>
      <c r="K26" s="35"/>
      <c r="L26" s="35">
        <v>2.21</v>
      </c>
      <c r="M26" s="35">
        <v>2.4138000000000002</v>
      </c>
      <c r="N26" s="35"/>
      <c r="O26" s="35"/>
      <c r="P26" s="36">
        <v>2.3526000000000002</v>
      </c>
      <c r="Q26" s="37">
        <v>2.4544204598871717</v>
      </c>
      <c r="R26" s="38">
        <v>1.9431</v>
      </c>
    </row>
    <row r="27" spans="1:18" x14ac:dyDescent="0.2">
      <c r="C27" s="39" t="s">
        <v>25</v>
      </c>
      <c r="D27" s="40">
        <v>4.3600000000000003</v>
      </c>
      <c r="E27" s="77"/>
      <c r="F27" s="78">
        <v>1.95</v>
      </c>
      <c r="G27" s="78">
        <v>2.15</v>
      </c>
      <c r="H27" s="78">
        <v>2.4300000000000002</v>
      </c>
      <c r="I27" s="78">
        <v>2.66</v>
      </c>
      <c r="J27" s="78">
        <v>2.91</v>
      </c>
      <c r="K27" s="78" t="e">
        <v>#N/A</v>
      </c>
      <c r="L27" s="78">
        <v>2.25</v>
      </c>
      <c r="M27" s="78">
        <v>2.4138000000000002</v>
      </c>
      <c r="N27" s="78"/>
      <c r="O27" s="78"/>
      <c r="P27" s="79">
        <v>2.3526000000000002</v>
      </c>
      <c r="Q27" s="80">
        <v>2.4410312998271229</v>
      </c>
      <c r="R27" s="44">
        <v>1.8491000000000002</v>
      </c>
    </row>
    <row r="28" spans="1:18" x14ac:dyDescent="0.2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0.11000000000000032</v>
      </c>
      <c r="H28" s="48">
        <f t="shared" si="4"/>
        <v>-1.0000000000000231E-2</v>
      </c>
      <c r="I28" s="48">
        <f t="shared" si="4"/>
        <v>0</v>
      </c>
      <c r="J28" s="48">
        <f t="shared" si="4"/>
        <v>0</v>
      </c>
      <c r="K28" s="48" t="e">
        <f t="shared" si="4"/>
        <v>#N/A</v>
      </c>
      <c r="L28" s="48">
        <f t="shared" si="4"/>
        <v>-4.0000000000000036E-2</v>
      </c>
      <c r="M28" s="48">
        <f t="shared" si="4"/>
        <v>0</v>
      </c>
      <c r="N28" s="49"/>
      <c r="O28" s="49"/>
      <c r="P28" s="81">
        <f t="shared" si="4"/>
        <v>0</v>
      </c>
      <c r="Q28" s="51">
        <f t="shared" si="4"/>
        <v>1.3389160060048866E-2</v>
      </c>
      <c r="R28" s="52">
        <f t="shared" si="4"/>
        <v>9.3999999999999861E-2</v>
      </c>
    </row>
    <row r="29" spans="1:18" x14ac:dyDescent="0.2">
      <c r="A29" s="45"/>
      <c r="B29" s="45"/>
      <c r="C29" s="46" t="s">
        <v>27</v>
      </c>
      <c r="D29" s="53">
        <f t="shared" ref="D29:P29" si="5">D26/$Q26*100</f>
        <v>177.63867565708065</v>
      </c>
      <c r="E29" s="82"/>
      <c r="F29" s="54">
        <f t="shared" si="5"/>
        <v>79.448490259474141</v>
      </c>
      <c r="G29" s="54">
        <f t="shared" si="5"/>
        <v>92.078763069954647</v>
      </c>
      <c r="H29" s="54">
        <f t="shared" si="5"/>
        <v>98.597613552783287</v>
      </c>
      <c r="I29" s="54">
        <f t="shared" si="5"/>
        <v>108.37588927702626</v>
      </c>
      <c r="J29" s="54">
        <f t="shared" si="5"/>
        <v>118.56159315644604</v>
      </c>
      <c r="K29" s="54"/>
      <c r="L29" s="54">
        <f t="shared" si="5"/>
        <v>90.041622294070692</v>
      </c>
      <c r="M29" s="54">
        <f t="shared" si="5"/>
        <v>98.345008096573679</v>
      </c>
      <c r="N29" s="54"/>
      <c r="O29" s="54"/>
      <c r="P29" s="55">
        <f t="shared" si="5"/>
        <v>95.851547786891729</v>
      </c>
      <c r="Q29" s="56"/>
      <c r="R29" s="83">
        <f>R26/$Q26*100</f>
        <v>79.167364832402157</v>
      </c>
    </row>
    <row r="30" spans="1:18" x14ac:dyDescent="0.2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5" x14ac:dyDescent="0.25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x14ac:dyDescent="0.2">
      <c r="C32" s="33" t="s">
        <v>35</v>
      </c>
      <c r="D32" s="34">
        <v>3.98</v>
      </c>
      <c r="E32" s="35"/>
      <c r="F32" s="35"/>
      <c r="G32" s="35">
        <v>1.93</v>
      </c>
      <c r="H32" s="84" t="e">
        <v>#N/A</v>
      </c>
      <c r="I32" s="35">
        <v>2.4</v>
      </c>
      <c r="J32" s="35">
        <v>2.71</v>
      </c>
      <c r="K32" s="35"/>
      <c r="L32" s="35">
        <v>1.7</v>
      </c>
      <c r="M32" s="35"/>
      <c r="N32" s="35"/>
      <c r="O32" s="35"/>
      <c r="P32" s="36">
        <v>2.4548000000000001</v>
      </c>
      <c r="Q32" s="37">
        <v>2.3369921282141535</v>
      </c>
      <c r="R32" s="38">
        <v>2.1307</v>
      </c>
    </row>
    <row r="33" spans="1:18" x14ac:dyDescent="0.2">
      <c r="C33" s="39" t="s">
        <v>25</v>
      </c>
      <c r="D33" s="40">
        <v>3.98</v>
      </c>
      <c r="E33" s="78"/>
      <c r="F33" s="78"/>
      <c r="G33" s="78">
        <v>1.93</v>
      </c>
      <c r="H33" s="78" t="e">
        <v>#N/A</v>
      </c>
      <c r="I33" s="78">
        <v>2.4</v>
      </c>
      <c r="J33" s="78">
        <v>2.72</v>
      </c>
      <c r="K33" s="78"/>
      <c r="L33" s="78">
        <v>2.04</v>
      </c>
      <c r="M33" s="78"/>
      <c r="N33" s="78"/>
      <c r="O33" s="78"/>
      <c r="P33" s="79">
        <v>2.4548000000000001</v>
      </c>
      <c r="Q33" s="80">
        <v>2.3610921254454622</v>
      </c>
      <c r="R33" s="44">
        <v>2.1242000000000001</v>
      </c>
    </row>
    <row r="34" spans="1:18" x14ac:dyDescent="0.2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0</v>
      </c>
      <c r="H34" s="48" t="e">
        <f t="shared" si="6"/>
        <v>#N/A</v>
      </c>
      <c r="I34" s="48">
        <f t="shared" si="6"/>
        <v>0</v>
      </c>
      <c r="J34" s="48">
        <f t="shared" si="6"/>
        <v>-1.0000000000000231E-2</v>
      </c>
      <c r="K34" s="48"/>
      <c r="L34" s="48">
        <f t="shared" si="6"/>
        <v>-0.34000000000000008</v>
      </c>
      <c r="M34" s="49">
        <f t="shared" si="6"/>
        <v>0</v>
      </c>
      <c r="N34" s="49"/>
      <c r="O34" s="49"/>
      <c r="P34" s="81">
        <f t="shared" si="6"/>
        <v>0</v>
      </c>
      <c r="Q34" s="51">
        <f t="shared" si="6"/>
        <v>-2.4099997231308734E-2</v>
      </c>
      <c r="R34" s="52">
        <f t="shared" si="6"/>
        <v>6.4999999999999503E-3</v>
      </c>
    </row>
    <row r="35" spans="1:18" x14ac:dyDescent="0.2">
      <c r="A35" s="45"/>
      <c r="B35" s="45"/>
      <c r="C35" s="46" t="s">
        <v>27</v>
      </c>
      <c r="D35" s="53">
        <f t="shared" ref="D35:P35" si="7">D32/$Q32*100</f>
        <v>170.30438194250038</v>
      </c>
      <c r="E35" s="82"/>
      <c r="F35" s="82"/>
      <c r="G35" s="54">
        <f t="shared" si="7"/>
        <v>82.584788228398423</v>
      </c>
      <c r="H35" s="54" t="e">
        <f t="shared" si="7"/>
        <v>#N/A</v>
      </c>
      <c r="I35" s="54">
        <f t="shared" si="7"/>
        <v>102.69610971407057</v>
      </c>
      <c r="J35" s="54">
        <f t="shared" si="7"/>
        <v>115.96102388547136</v>
      </c>
      <c r="K35" s="54"/>
      <c r="L35" s="54">
        <f t="shared" si="7"/>
        <v>72.743077714133321</v>
      </c>
      <c r="M35" s="54"/>
      <c r="N35" s="54"/>
      <c r="O35" s="54"/>
      <c r="P35" s="55">
        <f t="shared" si="7"/>
        <v>105.04100421920852</v>
      </c>
      <c r="Q35" s="56"/>
      <c r="R35" s="83">
        <f>R32/$Q32*100</f>
        <v>91.172750403237586</v>
      </c>
    </row>
    <row r="36" spans="1:18" x14ac:dyDescent="0.2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5" x14ac:dyDescent="0.25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x14ac:dyDescent="0.2">
      <c r="C38" s="33" t="s">
        <v>35</v>
      </c>
      <c r="D38" s="34">
        <v>2.4300000000000002</v>
      </c>
      <c r="E38" s="35"/>
      <c r="F38" s="35"/>
      <c r="G38" s="35">
        <v>2</v>
      </c>
      <c r="H38" s="86" t="e">
        <v>#N/A</v>
      </c>
      <c r="I38" s="35">
        <v>2.42</v>
      </c>
      <c r="J38" s="35">
        <v>2.88</v>
      </c>
      <c r="K38" s="35"/>
      <c r="L38" s="35">
        <v>1.6400000000000001</v>
      </c>
      <c r="M38" s="35"/>
      <c r="N38" s="35"/>
      <c r="O38" s="35"/>
      <c r="P38" s="36">
        <v>2.0966</v>
      </c>
      <c r="Q38" s="37">
        <v>2.3762027159040136</v>
      </c>
      <c r="R38" s="38">
        <v>2.1528</v>
      </c>
    </row>
    <row r="39" spans="1:18" x14ac:dyDescent="0.2">
      <c r="C39" s="39" t="s">
        <v>25</v>
      </c>
      <c r="D39" s="40">
        <v>2.4300000000000002</v>
      </c>
      <c r="E39" s="87"/>
      <c r="F39" s="87"/>
      <c r="G39" s="87">
        <v>1.99</v>
      </c>
      <c r="H39" s="41" t="e">
        <v>#N/A</v>
      </c>
      <c r="I39" s="41">
        <v>2.4</v>
      </c>
      <c r="J39" s="41">
        <v>2.86</v>
      </c>
      <c r="K39" s="41"/>
      <c r="L39" s="41">
        <v>1.7</v>
      </c>
      <c r="M39" s="41"/>
      <c r="N39" s="41"/>
      <c r="O39" s="41"/>
      <c r="P39" s="42">
        <v>2.0966</v>
      </c>
      <c r="Q39" s="43">
        <v>2.3643656356254805</v>
      </c>
      <c r="R39" s="44">
        <v>2.0472000000000001</v>
      </c>
    </row>
    <row r="40" spans="1:18" x14ac:dyDescent="0.2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1.0000000000000009E-2</v>
      </c>
      <c r="H40" s="48" t="e">
        <f t="shared" si="8"/>
        <v>#N/A</v>
      </c>
      <c r="I40" s="48">
        <f t="shared" si="8"/>
        <v>2.0000000000000018E-2</v>
      </c>
      <c r="J40" s="48">
        <f t="shared" si="8"/>
        <v>2.0000000000000018E-2</v>
      </c>
      <c r="K40" s="48"/>
      <c r="L40" s="48">
        <f t="shared" si="8"/>
        <v>-5.9999999999999831E-2</v>
      </c>
      <c r="M40" s="49"/>
      <c r="N40" s="49"/>
      <c r="O40" s="49"/>
      <c r="P40" s="81">
        <f t="shared" si="8"/>
        <v>0</v>
      </c>
      <c r="Q40" s="51">
        <f t="shared" si="8"/>
        <v>1.183708027853303E-2</v>
      </c>
      <c r="R40" s="52">
        <f t="shared" si="8"/>
        <v>0.10559999999999992</v>
      </c>
    </row>
    <row r="41" spans="1:18" x14ac:dyDescent="0.2">
      <c r="A41" s="45"/>
      <c r="B41" s="45"/>
      <c r="C41" s="46" t="s">
        <v>27</v>
      </c>
      <c r="D41" s="53">
        <f t="shared" ref="D41:P41" si="9">D38/$Q38*100</f>
        <v>102.26400229811705</v>
      </c>
      <c r="E41" s="82"/>
      <c r="F41" s="82"/>
      <c r="G41" s="54">
        <f t="shared" si="9"/>
        <v>84.167903126022253</v>
      </c>
      <c r="H41" s="54" t="e">
        <f t="shared" si="9"/>
        <v>#N/A</v>
      </c>
      <c r="I41" s="54">
        <f t="shared" si="9"/>
        <v>101.84316278248693</v>
      </c>
      <c r="J41" s="54">
        <f t="shared" si="9"/>
        <v>121.20178050147206</v>
      </c>
      <c r="K41" s="54"/>
      <c r="L41" s="54">
        <f t="shared" si="9"/>
        <v>69.01768056333826</v>
      </c>
      <c r="M41" s="54"/>
      <c r="N41" s="54"/>
      <c r="O41" s="54"/>
      <c r="P41" s="55">
        <f t="shared" si="9"/>
        <v>88.233212847009128</v>
      </c>
      <c r="Q41" s="56"/>
      <c r="R41" s="83">
        <f>R38/$Q38*100</f>
        <v>90.598330924850359</v>
      </c>
    </row>
    <row r="42" spans="1:18" ht="13.5" thickBot="1" x14ac:dyDescent="0.25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3.5" thickBot="1" x14ac:dyDescent="0.2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9.5" thickBot="1" x14ac:dyDescent="0.25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3.5" thickBot="1" x14ac:dyDescent="0.25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x14ac:dyDescent="0.2">
      <c r="C46" s="89" t="s">
        <v>43</v>
      </c>
      <c r="D46" s="90">
        <v>510.25</v>
      </c>
      <c r="E46" s="91"/>
      <c r="F46" s="92">
        <v>359</v>
      </c>
      <c r="G46" s="92"/>
      <c r="H46" s="92" t="e">
        <v>#N/A</v>
      </c>
      <c r="I46" s="92">
        <v>491</v>
      </c>
      <c r="J46" s="92">
        <v>380</v>
      </c>
      <c r="K46" s="91">
        <v>341.95</v>
      </c>
      <c r="L46" s="91"/>
      <c r="M46" s="91"/>
      <c r="N46" s="91"/>
      <c r="O46" s="91"/>
      <c r="P46" s="91"/>
      <c r="Q46" s="37">
        <v>409.54305951039379</v>
      </c>
      <c r="R46" s="93"/>
    </row>
    <row r="47" spans="1:18" x14ac:dyDescent="0.2">
      <c r="C47" s="39" t="s">
        <v>25</v>
      </c>
      <c r="D47" s="94">
        <v>510.25</v>
      </c>
      <c r="E47" s="78"/>
      <c r="F47" s="78">
        <v>346</v>
      </c>
      <c r="G47" s="78" t="e">
        <v>#N/A</v>
      </c>
      <c r="H47" s="78" t="e">
        <v>#N/A</v>
      </c>
      <c r="I47" s="78">
        <v>486</v>
      </c>
      <c r="J47" s="78">
        <v>391.5</v>
      </c>
      <c r="K47" s="78">
        <v>341.95</v>
      </c>
      <c r="L47" s="78"/>
      <c r="M47" s="78"/>
      <c r="N47" s="78"/>
      <c r="O47" s="78"/>
      <c r="P47" s="78"/>
      <c r="Q47" s="95">
        <v>408.75749866681423</v>
      </c>
      <c r="R47" s="96"/>
    </row>
    <row r="48" spans="1:18" x14ac:dyDescent="0.2">
      <c r="A48" s="45"/>
      <c r="B48" s="45"/>
      <c r="C48" s="46" t="s">
        <v>26</v>
      </c>
      <c r="D48" s="47">
        <f>D46-D47</f>
        <v>0</v>
      </c>
      <c r="E48" s="49">
        <f>E46-E47</f>
        <v>0</v>
      </c>
      <c r="F48" s="48">
        <f t="shared" ref="F48:Q48" si="10">F46-F47</f>
        <v>13</v>
      </c>
      <c r="G48" s="48" t="e">
        <f t="shared" si="10"/>
        <v>#N/A</v>
      </c>
      <c r="H48" s="48" t="e">
        <f t="shared" si="10"/>
        <v>#N/A</v>
      </c>
      <c r="I48" s="48">
        <f t="shared" si="10"/>
        <v>5</v>
      </c>
      <c r="J48" s="48">
        <f t="shared" si="10"/>
        <v>-11.5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0.78556084357956024</v>
      </c>
      <c r="R48" s="52"/>
    </row>
    <row r="49" spans="1:18" x14ac:dyDescent="0.2">
      <c r="A49" s="45"/>
      <c r="B49" s="45"/>
      <c r="C49" s="46" t="s">
        <v>27</v>
      </c>
      <c r="D49" s="53">
        <f t="shared" ref="D49" si="11">D46/$Q46*100</f>
        <v>124.59007377881113</v>
      </c>
      <c r="E49" s="54"/>
      <c r="F49" s="54">
        <f t="shared" ref="F49:K49" si="12">F46/$Q46*100</f>
        <v>87.658670233401665</v>
      </c>
      <c r="G49" s="54"/>
      <c r="H49" s="54" t="e">
        <f t="shared" si="12"/>
        <v>#N/A</v>
      </c>
      <c r="I49" s="54">
        <f t="shared" si="12"/>
        <v>119.88971332757721</v>
      </c>
      <c r="J49" s="54">
        <f t="shared" si="12"/>
        <v>92.786336180202312</v>
      </c>
      <c r="K49" s="54">
        <f t="shared" si="12"/>
        <v>83.495493833737314</v>
      </c>
      <c r="L49" s="54"/>
      <c r="M49" s="54"/>
      <c r="N49" s="54"/>
      <c r="O49" s="54"/>
      <c r="P49" s="54"/>
      <c r="Q49" s="98"/>
      <c r="R49" s="99"/>
    </row>
    <row r="50" spans="1:18" ht="13.5" thickBot="1" x14ac:dyDescent="0.25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2020-08-05T17:33:49Z</dcterms:created>
  <dcterms:modified xsi:type="dcterms:W3CDTF">2020-08-06T06:00:44Z</dcterms:modified>
</cp:coreProperties>
</file>