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13_ncr:1_{A64514D1-41A4-43C1-BA6F-F313753B02A3}" xr6:coauthVersionLast="47" xr6:coauthVersionMax="47" xr10:uidLastSave="{00000000-0000-0000-0000-000000000000}"/>
  <bookViews>
    <workbookView xWindow="-108" yWindow="-108" windowWidth="23256" windowHeight="12720" xr2:uid="{0A4F5612-31D7-46FE-A306-F13CEBE2D41B}"/>
  </bookViews>
  <sheets>
    <sheet name="Current Weekly Live Bovine" sheetId="1" r:id="rId1"/>
  </sheets>
  <externalReferences>
    <externalReference r:id="rId2"/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N51" i="1"/>
  <c r="K51" i="1"/>
  <c r="J51" i="1"/>
  <c r="I51" i="1"/>
  <c r="F51" i="1"/>
  <c r="D51" i="1"/>
  <c r="P50" i="1"/>
  <c r="N50" i="1"/>
  <c r="K50" i="1"/>
  <c r="J50" i="1"/>
  <c r="I50" i="1"/>
  <c r="F50" i="1"/>
  <c r="D50" i="1"/>
  <c r="R49" i="1"/>
  <c r="P49" i="1"/>
  <c r="N49" i="1"/>
  <c r="K49" i="1"/>
  <c r="J49" i="1"/>
  <c r="I49" i="1"/>
  <c r="F49" i="1"/>
  <c r="D49" i="1"/>
  <c r="R48" i="1"/>
  <c r="P48" i="1"/>
  <c r="N48" i="1"/>
  <c r="K48" i="1"/>
  <c r="J48" i="1"/>
  <c r="I48" i="1"/>
  <c r="F48" i="1"/>
  <c r="D48" i="1"/>
  <c r="R47" i="1"/>
  <c r="P47" i="1"/>
  <c r="N47" i="1"/>
  <c r="K47" i="1"/>
  <c r="J47" i="1"/>
  <c r="I47" i="1"/>
  <c r="F47" i="1"/>
  <c r="D47" i="1"/>
  <c r="R43" i="1"/>
  <c r="Q43" i="1"/>
  <c r="N43" i="1"/>
  <c r="L43" i="1"/>
  <c r="J43" i="1"/>
  <c r="I43" i="1"/>
  <c r="H43" i="1"/>
  <c r="G43" i="1"/>
  <c r="F43" i="1"/>
  <c r="D43" i="1"/>
  <c r="Q42" i="1"/>
  <c r="N42" i="1"/>
  <c r="L42" i="1"/>
  <c r="J42" i="1"/>
  <c r="I42" i="1"/>
  <c r="H42" i="1"/>
  <c r="G42" i="1"/>
  <c r="F42" i="1"/>
  <c r="D42" i="1"/>
  <c r="R41" i="1"/>
  <c r="Q41" i="1"/>
  <c r="N41" i="1"/>
  <c r="L41" i="1"/>
  <c r="J41" i="1"/>
  <c r="I41" i="1"/>
  <c r="H41" i="1"/>
  <c r="G41" i="1"/>
  <c r="F41" i="1"/>
  <c r="D41" i="1"/>
  <c r="R40" i="1"/>
  <c r="Q40" i="1"/>
  <c r="N40" i="1"/>
  <c r="L40" i="1"/>
  <c r="J40" i="1"/>
  <c r="I40" i="1"/>
  <c r="H40" i="1"/>
  <c r="G40" i="1"/>
  <c r="F40" i="1"/>
  <c r="D40" i="1"/>
  <c r="R39" i="1"/>
  <c r="Q39" i="1"/>
  <c r="N39" i="1"/>
  <c r="L39" i="1"/>
  <c r="J39" i="1"/>
  <c r="I39" i="1"/>
  <c r="H39" i="1"/>
  <c r="G39" i="1"/>
  <c r="F39" i="1"/>
  <c r="D39" i="1"/>
  <c r="R37" i="1"/>
  <c r="Q37" i="1"/>
  <c r="N37" i="1"/>
  <c r="L37" i="1"/>
  <c r="J37" i="1"/>
  <c r="I37" i="1"/>
  <c r="H37" i="1"/>
  <c r="G37" i="1"/>
  <c r="F37" i="1"/>
  <c r="D37" i="1"/>
  <c r="Q36" i="1"/>
  <c r="N36" i="1"/>
  <c r="L36" i="1"/>
  <c r="J36" i="1"/>
  <c r="I36" i="1"/>
  <c r="H36" i="1"/>
  <c r="G36" i="1"/>
  <c r="F36" i="1"/>
  <c r="D36" i="1"/>
  <c r="R35" i="1"/>
  <c r="Q35" i="1"/>
  <c r="N35" i="1"/>
  <c r="L35" i="1"/>
  <c r="J35" i="1"/>
  <c r="I35" i="1"/>
  <c r="H35" i="1"/>
  <c r="G35" i="1"/>
  <c r="F35" i="1"/>
  <c r="D35" i="1"/>
  <c r="R34" i="1"/>
  <c r="Q34" i="1"/>
  <c r="N34" i="1"/>
  <c r="L34" i="1"/>
  <c r="J34" i="1"/>
  <c r="I34" i="1"/>
  <c r="H34" i="1"/>
  <c r="G34" i="1"/>
  <c r="F34" i="1"/>
  <c r="D34" i="1"/>
  <c r="R33" i="1"/>
  <c r="Q33" i="1"/>
  <c r="N33" i="1"/>
  <c r="L33" i="1"/>
  <c r="J33" i="1"/>
  <c r="I33" i="1"/>
  <c r="H33" i="1"/>
  <c r="G33" i="1"/>
  <c r="F33" i="1"/>
  <c r="D33" i="1"/>
  <c r="R31" i="1"/>
  <c r="Q31" i="1"/>
  <c r="N31" i="1"/>
  <c r="M31" i="1"/>
  <c r="L31" i="1"/>
  <c r="J31" i="1"/>
  <c r="I31" i="1"/>
  <c r="H31" i="1"/>
  <c r="G31" i="1"/>
  <c r="F31" i="1"/>
  <c r="D31" i="1"/>
  <c r="Q30" i="1"/>
  <c r="N30" i="1"/>
  <c r="M30" i="1"/>
  <c r="L30" i="1"/>
  <c r="J30" i="1"/>
  <c r="I30" i="1"/>
  <c r="H30" i="1"/>
  <c r="G30" i="1"/>
  <c r="D30" i="1"/>
  <c r="R29" i="1"/>
  <c r="Q29" i="1"/>
  <c r="N29" i="1"/>
  <c r="M29" i="1"/>
  <c r="L29" i="1"/>
  <c r="J29" i="1"/>
  <c r="I29" i="1"/>
  <c r="H29" i="1"/>
  <c r="G29" i="1"/>
  <c r="D29" i="1"/>
  <c r="R28" i="1"/>
  <c r="Q28" i="1"/>
  <c r="N28" i="1"/>
  <c r="M28" i="1"/>
  <c r="L28" i="1"/>
  <c r="J28" i="1"/>
  <c r="I28" i="1"/>
  <c r="H28" i="1"/>
  <c r="G28" i="1"/>
  <c r="D28" i="1"/>
  <c r="R27" i="1"/>
  <c r="Q27" i="1"/>
  <c r="N27" i="1"/>
  <c r="M27" i="1"/>
  <c r="L27" i="1"/>
  <c r="J27" i="1"/>
  <c r="I27" i="1"/>
  <c r="H27" i="1"/>
  <c r="G27" i="1"/>
  <c r="D27" i="1"/>
  <c r="R22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M21" i="1"/>
  <c r="L21" i="1"/>
  <c r="K21" i="1"/>
  <c r="J21" i="1"/>
  <c r="I21" i="1"/>
  <c r="H21" i="1"/>
  <c r="G21" i="1"/>
  <c r="F21" i="1"/>
  <c r="E21" i="1"/>
  <c r="D21" i="1"/>
  <c r="R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O18" i="1"/>
  <c r="N18" i="1"/>
  <c r="M18" i="1"/>
  <c r="L18" i="1"/>
  <c r="K18" i="1"/>
  <c r="J18" i="1"/>
  <c r="I18" i="1"/>
  <c r="H18" i="1"/>
  <c r="G18" i="1"/>
  <c r="F18" i="1"/>
  <c r="E18" i="1"/>
  <c r="D18" i="1"/>
  <c r="R16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M15" i="1"/>
  <c r="L15" i="1"/>
  <c r="K15" i="1"/>
  <c r="J15" i="1"/>
  <c r="I15" i="1"/>
  <c r="H15" i="1"/>
  <c r="G15" i="1"/>
  <c r="F15" i="1"/>
  <c r="E15" i="1"/>
  <c r="D15" i="1"/>
  <c r="R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S4" i="1"/>
  <c r="S3" i="1"/>
  <c r="Q3" i="1"/>
  <c r="S2" i="1"/>
</calcChain>
</file>

<file path=xl/sharedStrings.xml><?xml version="1.0" encoding="utf-8"?>
<sst xmlns="http://schemas.openxmlformats.org/spreadsheetml/2006/main" count="100" uniqueCount="44">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</sst>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CE0766F6-AA26-4A62-AC0B-4E85DECFA4FB}"/>
    <cellStyle name="Normal" xfId="0" builtinId="0"/>
    <cellStyle name="Normal 2" xfId="3" xr:uid="{6DBB85D3-61E8-4E0F-8E23-D5F94320E613}"/>
    <cellStyle name="Normal 7" xfId="1" xr:uid="{FA8133D2-7EF3-48D4-905A-5E55A1DD9676}"/>
    <cellStyle name="Normal_sce25" xfId="2" xr:uid="{1FC5361F-D831-4C80-A3FD-6C55D6187068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03E880-1DD8-4361-A723-9E209F8E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22%20BEEF\BEEF.GEN\BEEF%20MARKET%20OBSERVATORY\BMO%20Web%20Site\Excel_files\11%20PRI\01-Beef%20Weekly%20Carcase%20Prices_en.xlsm" TargetMode="External"/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22%20BEEF\BEEF.GEN\BEEF.STAT\BEEF-STAT-Prices\New%20Prices27\outil%20dwami%20-%20viv.xlsx" TargetMode="External"/><Relationship Id="rId1" Type="http://schemas.openxmlformats.org/officeDocument/2006/relationships/externalLinkPath" Target="/3.11.01.22%20BEEF/BEEF.GEN/BEEF.STAT/BEEF-STAT-Prices/New%20Prices27/outil%20dwami%20-%20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>
        <row r="2">
          <cell r="AA2" t="str">
            <v>04.07.2024</v>
          </cell>
        </row>
        <row r="5">
          <cell r="AA5">
            <v>45467</v>
          </cell>
        </row>
        <row r="6">
          <cell r="AA6">
            <v>45473</v>
          </cell>
        </row>
      </sheetData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"/>
      <sheetName val="vx beef male"/>
      <sheetName val="vx dairy male"/>
      <sheetName val="BETMGR BEEF"/>
      <sheetName val="BETMGR MED MALE"/>
      <sheetName val="BETMGR MED FEMALE"/>
      <sheetName val="VX ABATTUS"/>
      <sheetName val="DATA"/>
      <sheetName val="graphiques"/>
      <sheetName val="Coefficients"/>
      <sheetName val="graph data historique evol"/>
      <sheetName val="graphique historique"/>
      <sheetName val="BEEF MALE"/>
      <sheetName val="DAIRY BEEF"/>
      <sheetName val="MED MALE"/>
      <sheetName val="MED FEMALE"/>
      <sheetName val="WEANLING BEEF"/>
      <sheetName val="VX ABATTUS C"/>
      <sheetName val="Coeff_data"/>
      <sheetName val="Coeff_data (3)"/>
      <sheetName val="catégories"/>
      <sheetName val="Coeff_data (2)"/>
      <sheetName val="1Month avgBETMGRBEEF"/>
      <sheetName val="1Month avg VX BEEF "/>
    </sheetNames>
    <sheetDataSet>
      <sheetData sheetId="0">
        <row r="10">
          <cell r="D10">
            <v>124.5</v>
          </cell>
          <cell r="E10">
            <v>103.9091</v>
          </cell>
          <cell r="F10">
            <v>174.02</v>
          </cell>
          <cell r="G10">
            <v>129.27000000000001</v>
          </cell>
          <cell r="H10">
            <v>116.63</v>
          </cell>
          <cell r="I10">
            <v>126.09</v>
          </cell>
          <cell r="J10">
            <v>181.37</v>
          </cell>
          <cell r="K10">
            <v>164</v>
          </cell>
          <cell r="L10">
            <v>203.4</v>
          </cell>
          <cell r="M10">
            <v>200.3948</v>
          </cell>
          <cell r="N10" t="e">
            <v>#N/A</v>
          </cell>
          <cell r="O10">
            <v>42.603400000000001</v>
          </cell>
          <cell r="P10" t="e">
            <v>#N/A</v>
          </cell>
          <cell r="Q10" t="e">
            <v>#N/A</v>
          </cell>
          <cell r="R10">
            <v>150.76230000000001</v>
          </cell>
        </row>
        <row r="11">
          <cell r="D11">
            <v>124.5</v>
          </cell>
          <cell r="E11">
            <v>103.8989</v>
          </cell>
          <cell r="F11">
            <v>172.37</v>
          </cell>
          <cell r="G11">
            <v>137.69</v>
          </cell>
          <cell r="H11">
            <v>116.66</v>
          </cell>
          <cell r="I11">
            <v>126.76</v>
          </cell>
          <cell r="J11">
            <v>177.95</v>
          </cell>
          <cell r="K11">
            <v>164</v>
          </cell>
          <cell r="L11">
            <v>127.25</v>
          </cell>
          <cell r="M11">
            <v>198.99299999999999</v>
          </cell>
          <cell r="N11" t="e">
            <v>#N/A</v>
          </cell>
          <cell r="O11">
            <v>42.606000000000002</v>
          </cell>
          <cell r="P11" t="e">
            <v>#N/A</v>
          </cell>
          <cell r="Q11" t="e">
            <v>#N/A</v>
          </cell>
          <cell r="R11">
            <v>148.33619999999999</v>
          </cell>
        </row>
        <row r="12">
          <cell r="D12">
            <v>0</v>
          </cell>
          <cell r="E12">
            <v>1.0199999999997544E-2</v>
          </cell>
          <cell r="F12">
            <v>1.6500000000000057</v>
          </cell>
          <cell r="G12">
            <v>-8.4199999999999875</v>
          </cell>
          <cell r="H12">
            <v>-3.0000000000001137E-2</v>
          </cell>
          <cell r="I12">
            <v>-0.67000000000000171</v>
          </cell>
          <cell r="J12">
            <v>3.4200000000000159</v>
          </cell>
          <cell r="K12">
            <v>0</v>
          </cell>
          <cell r="L12">
            <v>76.150000000000006</v>
          </cell>
          <cell r="M12">
            <v>1.4018000000000086</v>
          </cell>
          <cell r="N12" t="e">
            <v>#N/A</v>
          </cell>
          <cell r="O12">
            <v>-2.6000000000010459E-3</v>
          </cell>
          <cell r="R12">
            <v>2.4261000000000195</v>
          </cell>
        </row>
        <row r="13">
          <cell r="D13">
            <v>82.580326779307555</v>
          </cell>
          <cell r="E13">
            <v>68.922469344126469</v>
          </cell>
          <cell r="F13">
            <v>115.42673466775182</v>
          </cell>
          <cell r="G13">
            <v>85.744247733020785</v>
          </cell>
          <cell r="H13">
            <v>77.36018885357943</v>
          </cell>
          <cell r="I13">
            <v>83.63496709721197</v>
          </cell>
          <cell r="J13">
            <v>120.30195877881937</v>
          </cell>
          <cell r="K13">
            <v>108.78051077756177</v>
          </cell>
          <cell r="L13">
            <v>134.91436519607353</v>
          </cell>
          <cell r="M13">
            <v>132.92102866565446</v>
          </cell>
          <cell r="O13">
            <v>28.258656175980335</v>
          </cell>
        </row>
        <row r="14">
          <cell r="D14">
            <v>3.1</v>
          </cell>
          <cell r="E14">
            <v>3.17</v>
          </cell>
          <cell r="F14">
            <v>21.7</v>
          </cell>
          <cell r="G14">
            <v>8.6</v>
          </cell>
          <cell r="H14">
            <v>4.6100000000000003</v>
          </cell>
          <cell r="I14">
            <v>18.399999999999999</v>
          </cell>
          <cell r="J14">
            <v>10.62</v>
          </cell>
          <cell r="K14">
            <v>8.94</v>
          </cell>
          <cell r="L14">
            <v>3.14</v>
          </cell>
          <cell r="M14">
            <v>11.6</v>
          </cell>
          <cell r="N14">
            <v>0</v>
          </cell>
          <cell r="O14">
            <v>6.13</v>
          </cell>
          <cell r="R14">
            <v>100.00999999999999</v>
          </cell>
        </row>
        <row r="16">
          <cell r="D16">
            <v>390</v>
          </cell>
          <cell r="E16" t="str">
            <v/>
          </cell>
          <cell r="F16">
            <v>273.8</v>
          </cell>
          <cell r="G16">
            <v>217.95</v>
          </cell>
          <cell r="H16">
            <v>221.43</v>
          </cell>
          <cell r="I16">
            <v>292.63</v>
          </cell>
          <cell r="J16">
            <v>265.77</v>
          </cell>
          <cell r="K16">
            <v>271</v>
          </cell>
          <cell r="L16">
            <v>492.8</v>
          </cell>
          <cell r="M16">
            <v>293.25599999999997</v>
          </cell>
          <cell r="N16" t="e">
            <v>#N/A</v>
          </cell>
          <cell r="O16">
            <v>435.77839999999998</v>
          </cell>
          <cell r="R16">
            <v>285.86869999999999</v>
          </cell>
        </row>
        <row r="17">
          <cell r="D17">
            <v>390</v>
          </cell>
          <cell r="E17" t="str">
            <v/>
          </cell>
          <cell r="F17">
            <v>277.2</v>
          </cell>
          <cell r="G17">
            <v>201.79</v>
          </cell>
          <cell r="H17">
            <v>222.72</v>
          </cell>
          <cell r="I17">
            <v>291.48</v>
          </cell>
          <cell r="J17">
            <v>265.12</v>
          </cell>
          <cell r="K17">
            <v>271</v>
          </cell>
          <cell r="L17">
            <v>496.75</v>
          </cell>
          <cell r="M17">
            <v>291.2047</v>
          </cell>
          <cell r="N17" t="e">
            <v>#N/A</v>
          </cell>
          <cell r="O17">
            <v>429.97789999999998</v>
          </cell>
          <cell r="R17">
            <v>284.41019999999997</v>
          </cell>
        </row>
        <row r="18">
          <cell r="D18">
            <v>0</v>
          </cell>
          <cell r="E18" t="e">
            <v>#VALUE!</v>
          </cell>
          <cell r="F18">
            <v>-3.3999999999999773</v>
          </cell>
          <cell r="G18">
            <v>16.159999999999997</v>
          </cell>
          <cell r="H18">
            <v>-1.289999999999992</v>
          </cell>
          <cell r="I18">
            <v>1.1499999999999773</v>
          </cell>
          <cell r="J18">
            <v>0.64999999999997726</v>
          </cell>
          <cell r="K18">
            <v>0</v>
          </cell>
          <cell r="L18">
            <v>-3.9499999999999886</v>
          </cell>
          <cell r="M18">
            <v>2.0512999999999693</v>
          </cell>
          <cell r="O18">
            <v>5.8004999999999995</v>
          </cell>
          <cell r="R18">
            <v>1.458500000000015</v>
          </cell>
        </row>
        <row r="19">
          <cell r="D19">
            <v>136.42626842323068</v>
          </cell>
          <cell r="E19" t="e">
            <v>#VALUE!</v>
          </cell>
          <cell r="F19">
            <v>95.778236652001439</v>
          </cell>
          <cell r="G19">
            <v>76.241295391905439</v>
          </cell>
          <cell r="H19">
            <v>77.458637479374275</v>
          </cell>
          <cell r="I19">
            <v>102.36517674023074</v>
          </cell>
          <cell r="J19">
            <v>92.969254766261571</v>
          </cell>
          <cell r="K19">
            <v>94.798766006911578</v>
          </cell>
          <cell r="L19">
            <v>172.38683353581558</v>
          </cell>
          <cell r="M19">
            <v>102.58415839159724</v>
          </cell>
          <cell r="O19">
            <v>152.4400537729384</v>
          </cell>
        </row>
        <row r="20">
          <cell r="D20">
            <v>3.57</v>
          </cell>
          <cell r="E20">
            <v>0</v>
          </cell>
          <cell r="F20">
            <v>17.29</v>
          </cell>
          <cell r="G20">
            <v>9.2799999999999994</v>
          </cell>
          <cell r="H20">
            <v>11.3</v>
          </cell>
          <cell r="I20">
            <v>27.46</v>
          </cell>
          <cell r="J20">
            <v>9.18</v>
          </cell>
          <cell r="K20">
            <v>6.31</v>
          </cell>
          <cell r="L20">
            <v>2.77</v>
          </cell>
          <cell r="M20">
            <v>8.49</v>
          </cell>
          <cell r="N20">
            <v>0</v>
          </cell>
          <cell r="O20">
            <v>4.3499999999999996</v>
          </cell>
          <cell r="R20">
            <v>100</v>
          </cell>
        </row>
        <row r="25">
          <cell r="D25">
            <v>4.93</v>
          </cell>
          <cell r="G25">
            <v>2.75</v>
          </cell>
          <cell r="H25">
            <v>3.64</v>
          </cell>
          <cell r="I25">
            <v>3.8</v>
          </cell>
          <cell r="J25">
            <v>3.66</v>
          </cell>
          <cell r="L25">
            <v>2.79</v>
          </cell>
          <cell r="M25" t="str">
            <v/>
          </cell>
          <cell r="N25">
            <v>3.35</v>
          </cell>
          <cell r="Q25">
            <v>2.4163000000000001</v>
          </cell>
          <cell r="R25">
            <v>3.4845999999999999</v>
          </cell>
        </row>
        <row r="26">
          <cell r="D26">
            <v>4.93</v>
          </cell>
          <cell r="G26">
            <v>2.71</v>
          </cell>
          <cell r="H26">
            <v>3.61</v>
          </cell>
          <cell r="I26">
            <v>3.8</v>
          </cell>
          <cell r="J26">
            <v>3.65</v>
          </cell>
          <cell r="L26">
            <v>3.04</v>
          </cell>
          <cell r="M26" t="str">
            <v/>
          </cell>
          <cell r="N26">
            <v>3.19</v>
          </cell>
          <cell r="Q26">
            <v>2.4053</v>
          </cell>
          <cell r="R26">
            <v>3.4802</v>
          </cell>
        </row>
        <row r="27">
          <cell r="D27">
            <v>0</v>
          </cell>
          <cell r="G27">
            <v>4.0000000000000036E-2</v>
          </cell>
          <cell r="H27">
            <v>3.0000000000000249E-2</v>
          </cell>
          <cell r="I27">
            <v>0</v>
          </cell>
          <cell r="J27">
            <v>1.0000000000000231E-2</v>
          </cell>
          <cell r="L27">
            <v>-0.25</v>
          </cell>
          <cell r="M27" t="e">
            <v>#VALUE!</v>
          </cell>
          <cell r="N27">
            <v>0.16000000000000014</v>
          </cell>
          <cell r="Q27">
            <v>1.1000000000000121E-2</v>
          </cell>
          <cell r="R27">
            <v>4.3999999999999595E-3</v>
          </cell>
        </row>
        <row r="28">
          <cell r="D28">
            <v>141.47965333180278</v>
          </cell>
          <cell r="G28">
            <v>78.918670722608056</v>
          </cell>
          <cell r="H28">
            <v>104.45962233828847</v>
          </cell>
          <cell r="I28">
            <v>109.05125408942202</v>
          </cell>
          <cell r="J28">
            <v>105.03357630718017</v>
          </cell>
          <cell r="L28">
            <v>80.066578660391443</v>
          </cell>
          <cell r="M28" t="e">
            <v>#VALUE!</v>
          </cell>
          <cell r="N28">
            <v>96.137289789358888</v>
          </cell>
          <cell r="Q28">
            <v>69.342248751650132</v>
          </cell>
        </row>
        <row r="29">
          <cell r="D29">
            <v>5.45</v>
          </cell>
          <cell r="G29">
            <v>20.34</v>
          </cell>
          <cell r="H29">
            <v>7.69</v>
          </cell>
          <cell r="I29">
            <v>44.62</v>
          </cell>
          <cell r="J29">
            <v>7.21</v>
          </cell>
          <cell r="L29">
            <v>5.73</v>
          </cell>
          <cell r="M29">
            <v>0</v>
          </cell>
          <cell r="N29">
            <v>4.37</v>
          </cell>
          <cell r="Q29">
            <v>4.59</v>
          </cell>
          <cell r="R29">
            <v>100</v>
          </cell>
        </row>
        <row r="31">
          <cell r="D31">
            <v>4.6100000000000003</v>
          </cell>
          <cell r="F31">
            <v>7.24</v>
          </cell>
          <cell r="G31">
            <v>2.38</v>
          </cell>
          <cell r="H31" t="e">
            <v>#N/A</v>
          </cell>
          <cell r="I31">
            <v>3.68</v>
          </cell>
          <cell r="J31">
            <v>4.0599999999999996</v>
          </cell>
          <cell r="L31">
            <v>2.69</v>
          </cell>
          <cell r="N31">
            <v>3.18</v>
          </cell>
          <cell r="Q31">
            <v>2.7713000000000001</v>
          </cell>
          <cell r="R31">
            <v>4.2637</v>
          </cell>
        </row>
        <row r="32">
          <cell r="D32">
            <v>4.6100000000000003</v>
          </cell>
          <cell r="F32">
            <v>6.99</v>
          </cell>
          <cell r="G32">
            <v>2.4</v>
          </cell>
          <cell r="H32" t="e">
            <v>#N/A</v>
          </cell>
          <cell r="I32">
            <v>3.7</v>
          </cell>
          <cell r="J32">
            <v>4.0599999999999996</v>
          </cell>
          <cell r="L32">
            <v>2.54</v>
          </cell>
          <cell r="N32">
            <v>3.09</v>
          </cell>
          <cell r="Q32">
            <v>2.2532000000000001</v>
          </cell>
          <cell r="R32">
            <v>4.1832000000000003</v>
          </cell>
        </row>
        <row r="33">
          <cell r="D33">
            <v>0</v>
          </cell>
          <cell r="F33">
            <v>0.25</v>
          </cell>
          <cell r="G33">
            <v>-2.0000000000000018E-2</v>
          </cell>
          <cell r="H33" t="e">
            <v>#N/A</v>
          </cell>
          <cell r="I33">
            <v>-2.0000000000000018E-2</v>
          </cell>
          <cell r="J33">
            <v>0</v>
          </cell>
          <cell r="L33">
            <v>0.14999999999999991</v>
          </cell>
          <cell r="N33">
            <v>9.0000000000000302E-2</v>
          </cell>
          <cell r="Q33">
            <v>0.5181</v>
          </cell>
          <cell r="R33">
            <v>8.0499999999999794E-2</v>
          </cell>
        </row>
        <row r="34">
          <cell r="D34">
            <v>108.12205361540445</v>
          </cell>
          <cell r="F34">
            <v>169.80556793395408</v>
          </cell>
          <cell r="G34">
            <v>55.820062387128544</v>
          </cell>
          <cell r="H34" t="e">
            <v>#N/A</v>
          </cell>
          <cell r="I34">
            <v>86.3100124305181</v>
          </cell>
          <cell r="J34">
            <v>95.222459366278102</v>
          </cell>
          <cell r="L34">
            <v>63.090742782090672</v>
          </cell>
          <cell r="N34">
            <v>74.583108567675964</v>
          </cell>
          <cell r="Q34">
            <v>64.997537350188807</v>
          </cell>
        </row>
        <row r="35">
          <cell r="D35">
            <v>2.85</v>
          </cell>
          <cell r="F35">
            <v>25.17</v>
          </cell>
          <cell r="G35">
            <v>24.15</v>
          </cell>
          <cell r="H35">
            <v>0</v>
          </cell>
          <cell r="I35">
            <v>21.5</v>
          </cell>
          <cell r="J35">
            <v>16.48</v>
          </cell>
          <cell r="L35">
            <v>4.92</v>
          </cell>
          <cell r="N35">
            <v>1.46</v>
          </cell>
          <cell r="Q35">
            <v>3.47</v>
          </cell>
          <cell r="R35">
            <v>100</v>
          </cell>
        </row>
        <row r="37">
          <cell r="D37">
            <v>3.53</v>
          </cell>
          <cell r="F37">
            <v>4.03</v>
          </cell>
          <cell r="G37">
            <v>2.34</v>
          </cell>
          <cell r="H37" t="e">
            <v>#N/A</v>
          </cell>
          <cell r="I37">
            <v>3.25</v>
          </cell>
          <cell r="J37">
            <v>3.01</v>
          </cell>
          <cell r="L37">
            <v>2.54</v>
          </cell>
          <cell r="N37">
            <v>2.83</v>
          </cell>
          <cell r="Q37">
            <v>2.2818000000000001</v>
          </cell>
          <cell r="R37">
            <v>3.2311999999999999</v>
          </cell>
        </row>
        <row r="38">
          <cell r="D38">
            <v>3.53</v>
          </cell>
          <cell r="F38">
            <v>3.93</v>
          </cell>
          <cell r="G38">
            <v>2.37</v>
          </cell>
          <cell r="H38" t="e">
            <v>#N/A</v>
          </cell>
          <cell r="I38">
            <v>3.25</v>
          </cell>
          <cell r="J38">
            <v>3</v>
          </cell>
          <cell r="L38">
            <v>2.48</v>
          </cell>
          <cell r="N38">
            <v>2.76</v>
          </cell>
          <cell r="Q38">
            <v>2.3260999999999998</v>
          </cell>
          <cell r="R38">
            <v>3.2065999999999999</v>
          </cell>
        </row>
        <row r="39">
          <cell r="D39">
            <v>0</v>
          </cell>
          <cell r="F39">
            <v>0.10000000000000009</v>
          </cell>
          <cell r="G39">
            <v>-3.0000000000000249E-2</v>
          </cell>
          <cell r="H39" t="e">
            <v>#N/A</v>
          </cell>
          <cell r="I39">
            <v>0</v>
          </cell>
          <cell r="J39">
            <v>9.9999999999997868E-3</v>
          </cell>
          <cell r="L39">
            <v>6.0000000000000053E-2</v>
          </cell>
          <cell r="N39">
            <v>7.0000000000000284E-2</v>
          </cell>
          <cell r="Q39">
            <v>-4.4299999999999784E-2</v>
          </cell>
          <cell r="R39">
            <v>2.4599999999999955E-2</v>
          </cell>
        </row>
        <row r="40">
          <cell r="D40">
            <v>109.24733845011141</v>
          </cell>
          <cell r="F40">
            <v>124.721465709334</v>
          </cell>
          <cell r="G40">
            <v>72.418915573161669</v>
          </cell>
          <cell r="H40" t="e">
            <v>#N/A</v>
          </cell>
          <cell r="I40">
            <v>100.58182718494677</v>
          </cell>
          <cell r="J40">
            <v>93.154246100519927</v>
          </cell>
          <cell r="L40">
            <v>78.608566476850712</v>
          </cell>
          <cell r="N40">
            <v>87.583560287199816</v>
          </cell>
          <cell r="Q40">
            <v>70.617727160188167</v>
          </cell>
        </row>
        <row r="41">
          <cell r="D41">
            <v>5.14</v>
          </cell>
          <cell r="F41">
            <v>25.14</v>
          </cell>
          <cell r="G41">
            <v>14.29</v>
          </cell>
          <cell r="H41">
            <v>0</v>
          </cell>
          <cell r="I41">
            <v>32.54</v>
          </cell>
          <cell r="J41">
            <v>13.84</v>
          </cell>
          <cell r="L41">
            <v>3.79</v>
          </cell>
          <cell r="N41">
            <v>2.1800000000000002</v>
          </cell>
          <cell r="Q41">
            <v>3.09</v>
          </cell>
          <cell r="R41">
            <v>100.01000000000002</v>
          </cell>
        </row>
        <row r="45">
          <cell r="D45">
            <v>694.65</v>
          </cell>
          <cell r="F45">
            <v>541</v>
          </cell>
          <cell r="I45">
            <v>678.8</v>
          </cell>
          <cell r="J45">
            <v>559.25</v>
          </cell>
          <cell r="K45">
            <v>563.95000000000005</v>
          </cell>
          <cell r="N45">
            <v>487.87</v>
          </cell>
          <cell r="P45">
            <v>449.54</v>
          </cell>
          <cell r="R45">
            <v>603.38139999999999</v>
          </cell>
        </row>
        <row r="46">
          <cell r="D46">
            <v>694.65</v>
          </cell>
          <cell r="F46">
            <v>548</v>
          </cell>
          <cell r="I46">
            <v>690</v>
          </cell>
          <cell r="J46">
            <v>515.88</v>
          </cell>
          <cell r="K46">
            <v>563.95000000000005</v>
          </cell>
          <cell r="N46">
            <v>476.75</v>
          </cell>
          <cell r="P46">
            <v>459.63</v>
          </cell>
          <cell r="R46">
            <v>600.10919999999999</v>
          </cell>
        </row>
        <row r="47">
          <cell r="D47">
            <v>0</v>
          </cell>
          <cell r="F47">
            <v>-7</v>
          </cell>
          <cell r="I47">
            <v>-11.200000000000045</v>
          </cell>
          <cell r="J47">
            <v>43.370000000000005</v>
          </cell>
          <cell r="K47">
            <v>0</v>
          </cell>
          <cell r="N47">
            <v>11.120000000000005</v>
          </cell>
          <cell r="P47">
            <v>-10.089999999999975</v>
          </cell>
          <cell r="R47">
            <v>3.272199999999998</v>
          </cell>
        </row>
        <row r="48">
          <cell r="D48">
            <v>115.12618718442431</v>
          </cell>
          <cell r="F48">
            <v>89.661365100084282</v>
          </cell>
          <cell r="I48">
            <v>112.49932463944032</v>
          </cell>
          <cell r="J48">
            <v>92.685986011501186</v>
          </cell>
          <cell r="K48">
            <v>93.46492947909897</v>
          </cell>
          <cell r="N48">
            <v>80.855989263175829</v>
          </cell>
          <cell r="P48">
            <v>74.503456685936968</v>
          </cell>
        </row>
        <row r="49">
          <cell r="D49">
            <v>7.99</v>
          </cell>
          <cell r="F49">
            <v>7.91</v>
          </cell>
          <cell r="I49">
            <v>28.82</v>
          </cell>
          <cell r="J49">
            <v>15.97</v>
          </cell>
          <cell r="K49">
            <v>37.450000000000003</v>
          </cell>
          <cell r="N49">
            <v>1.48</v>
          </cell>
          <cell r="P49">
            <v>0.37</v>
          </cell>
          <cell r="R49">
            <v>99.990000000000009</v>
          </cell>
        </row>
      </sheetData>
      <sheetData sheetId="1">
        <row r="7">
          <cell r="R7">
            <v>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BBAB-770C-4206-9A66-4EB7A434764F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tr">
        <f>'[1]Current Weekly Price ACZ'!AA2</f>
        <v>04.07.2024</v>
      </c>
      <c r="U2" s="6"/>
    </row>
    <row r="3" spans="1:31" s="12" customFormat="1" ht="13.8" x14ac:dyDescent="0.25">
      <c r="C3" s="13"/>
      <c r="Q3" s="14" t="str">
        <f>"Week "&amp;'[2]vx beef male'!$R$7</f>
        <v>Week 26</v>
      </c>
      <c r="R3" s="15" t="s">
        <v>2</v>
      </c>
      <c r="S3" s="16">
        <f>'[1]Current Weekly Price ACZ'!AA5</f>
        <v>45467</v>
      </c>
    </row>
    <row r="4" spans="1:31" s="12" customFormat="1" ht="13.8" x14ac:dyDescent="0.25">
      <c r="C4" s="13"/>
      <c r="R4" s="15" t="s">
        <v>3</v>
      </c>
      <c r="S4" s="16">
        <f>'[1]Current Weekly Price ACZ'!AA6</f>
        <v>45473</v>
      </c>
    </row>
    <row r="5" spans="1:31" ht="6.6" customHeight="1" x14ac:dyDescent="0.3">
      <c r="C5" s="17"/>
    </row>
    <row r="6" spans="1:31" ht="28.35" customHeight="1" x14ac:dyDescent="0.6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8" thickBot="1" x14ac:dyDescent="0.3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" thickBot="1" x14ac:dyDescent="0.3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8" thickBot="1" x14ac:dyDescent="0.3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3.8" x14ac:dyDescent="0.25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5">
      <c r="C12" s="33" t="s">
        <v>24</v>
      </c>
      <c r="D12" s="34">
        <f>[2]TABLE!D10</f>
        <v>124.5</v>
      </c>
      <c r="E12" s="35">
        <f>[2]TABLE!E10</f>
        <v>103.9091</v>
      </c>
      <c r="F12" s="35">
        <f>[2]TABLE!F10</f>
        <v>174.02</v>
      </c>
      <c r="G12" s="35">
        <f>[2]TABLE!G10</f>
        <v>129.27000000000001</v>
      </c>
      <c r="H12" s="35">
        <f>[2]TABLE!H10</f>
        <v>116.63</v>
      </c>
      <c r="I12" s="35">
        <f>[2]TABLE!I10</f>
        <v>126.09</v>
      </c>
      <c r="J12" s="35">
        <f>[2]TABLE!J10</f>
        <v>181.37</v>
      </c>
      <c r="K12" s="35">
        <f>[2]TABLE!K10</f>
        <v>164</v>
      </c>
      <c r="L12" s="35">
        <f>[2]TABLE!L10</f>
        <v>203.4</v>
      </c>
      <c r="M12" s="35">
        <f>[2]TABLE!M10</f>
        <v>200.3948</v>
      </c>
      <c r="N12" s="35" t="e">
        <f>[2]TABLE!N10</f>
        <v>#N/A</v>
      </c>
      <c r="O12" s="35">
        <f>[2]TABLE!O10</f>
        <v>42.603400000000001</v>
      </c>
      <c r="P12" s="36" t="e">
        <f>[2]TABLE!P10</f>
        <v>#N/A</v>
      </c>
      <c r="Q12" s="36" t="e">
        <f>[2]TABLE!Q10</f>
        <v>#N/A</v>
      </c>
      <c r="R12" s="37">
        <f>[2]TABLE!R10</f>
        <v>150.76230000000001</v>
      </c>
      <c r="S12" s="18"/>
    </row>
    <row r="13" spans="1:31" x14ac:dyDescent="0.25">
      <c r="A13" s="38"/>
      <c r="B13" s="38"/>
      <c r="C13" s="39" t="s">
        <v>25</v>
      </c>
      <c r="D13" s="40">
        <f>[2]TABLE!D11</f>
        <v>124.5</v>
      </c>
      <c r="E13" s="41">
        <f>[2]TABLE!E11</f>
        <v>103.8989</v>
      </c>
      <c r="F13" s="41">
        <f>[2]TABLE!F11</f>
        <v>172.37</v>
      </c>
      <c r="G13" s="41">
        <f>[2]TABLE!G11</f>
        <v>137.69</v>
      </c>
      <c r="H13" s="41">
        <f>[2]TABLE!H11</f>
        <v>116.66</v>
      </c>
      <c r="I13" s="41">
        <f>[2]TABLE!I11</f>
        <v>126.76</v>
      </c>
      <c r="J13" s="41">
        <f>[2]TABLE!J11</f>
        <v>177.95</v>
      </c>
      <c r="K13" s="41">
        <f>[2]TABLE!K11</f>
        <v>164</v>
      </c>
      <c r="L13" s="41">
        <f>[2]TABLE!L11</f>
        <v>127.25</v>
      </c>
      <c r="M13" s="41">
        <f>[2]TABLE!M11</f>
        <v>198.99299999999999</v>
      </c>
      <c r="N13" s="41" t="e">
        <f>[2]TABLE!N11</f>
        <v>#N/A</v>
      </c>
      <c r="O13" s="41">
        <f>[2]TABLE!O11</f>
        <v>42.606000000000002</v>
      </c>
      <c r="P13" s="42" t="e">
        <f>[2]TABLE!P11</f>
        <v>#N/A</v>
      </c>
      <c r="Q13" s="42" t="e">
        <f>[2]TABLE!Q11</f>
        <v>#N/A</v>
      </c>
      <c r="R13" s="43">
        <f>[2]TABLE!R11</f>
        <v>148.33619999999999</v>
      </c>
      <c r="S13" s="18"/>
    </row>
    <row r="14" spans="1:31" x14ac:dyDescent="0.25">
      <c r="A14" s="38"/>
      <c r="B14" s="38"/>
      <c r="C14" s="44" t="s">
        <v>26</v>
      </c>
      <c r="D14" s="45">
        <f>[2]TABLE!D12</f>
        <v>0</v>
      </c>
      <c r="E14" s="46">
        <f>[2]TABLE!E12</f>
        <v>1.0199999999997544E-2</v>
      </c>
      <c r="F14" s="46">
        <f>[2]TABLE!F12</f>
        <v>1.6500000000000057</v>
      </c>
      <c r="G14" s="46">
        <f>[2]TABLE!G12</f>
        <v>-8.4199999999999875</v>
      </c>
      <c r="H14" s="46">
        <f>[2]TABLE!H12</f>
        <v>-3.0000000000001137E-2</v>
      </c>
      <c r="I14" s="46">
        <f>[2]TABLE!I12</f>
        <v>-0.67000000000000171</v>
      </c>
      <c r="J14" s="46">
        <f>[2]TABLE!J12</f>
        <v>3.4200000000000159</v>
      </c>
      <c r="K14" s="46">
        <f>[2]TABLE!K12</f>
        <v>0</v>
      </c>
      <c r="L14" s="46">
        <f>[2]TABLE!L12</f>
        <v>76.150000000000006</v>
      </c>
      <c r="M14" s="46">
        <f>[2]TABLE!M12</f>
        <v>1.4018000000000086</v>
      </c>
      <c r="N14" s="47" t="e">
        <f>[2]TABLE!N12</f>
        <v>#N/A</v>
      </c>
      <c r="O14" s="46">
        <f>[2]TABLE!O12</f>
        <v>-2.6000000000010459E-3</v>
      </c>
      <c r="P14" s="48"/>
      <c r="Q14" s="49"/>
      <c r="R14" s="50">
        <f>[2]TABLE!R12</f>
        <v>2.4261000000000195</v>
      </c>
      <c r="S14" s="18"/>
    </row>
    <row r="15" spans="1:31" x14ac:dyDescent="0.25">
      <c r="A15" s="51"/>
      <c r="B15" s="51"/>
      <c r="C15" s="44" t="s">
        <v>27</v>
      </c>
      <c r="D15" s="52">
        <f>[2]TABLE!D13</f>
        <v>82.580326779307555</v>
      </c>
      <c r="E15" s="53">
        <f>[2]TABLE!E13</f>
        <v>68.922469344126469</v>
      </c>
      <c r="F15" s="53">
        <f>[2]TABLE!F13</f>
        <v>115.42673466775182</v>
      </c>
      <c r="G15" s="53">
        <f>[2]TABLE!G13</f>
        <v>85.744247733020785</v>
      </c>
      <c r="H15" s="53">
        <f>[2]TABLE!H13</f>
        <v>77.36018885357943</v>
      </c>
      <c r="I15" s="53">
        <f>[2]TABLE!I13</f>
        <v>83.63496709721197</v>
      </c>
      <c r="J15" s="53">
        <f>[2]TABLE!J13</f>
        <v>120.30195877881937</v>
      </c>
      <c r="K15" s="53">
        <f>[2]TABLE!K13</f>
        <v>108.78051077756177</v>
      </c>
      <c r="L15" s="53">
        <f>[2]TABLE!L13</f>
        <v>134.91436519607353</v>
      </c>
      <c r="M15" s="53">
        <f>[2]TABLE!M13</f>
        <v>132.92102866565446</v>
      </c>
      <c r="N15" s="53"/>
      <c r="O15" s="53">
        <f>[2]TABLE!O13</f>
        <v>28.258656175980335</v>
      </c>
      <c r="P15" s="54"/>
      <c r="Q15" s="54"/>
      <c r="R15" s="55"/>
      <c r="S15" s="18"/>
    </row>
    <row r="16" spans="1:31" x14ac:dyDescent="0.25">
      <c r="A16" s="1" t="s">
        <v>6</v>
      </c>
      <c r="B16" s="1" t="s">
        <v>28</v>
      </c>
      <c r="C16" s="56" t="s">
        <v>29</v>
      </c>
      <c r="D16" s="57">
        <f>[2]TABLE!D14</f>
        <v>3.1</v>
      </c>
      <c r="E16" s="58">
        <f>[2]TABLE!E14</f>
        <v>3.17</v>
      </c>
      <c r="F16" s="58">
        <f>[2]TABLE!F14</f>
        <v>21.7</v>
      </c>
      <c r="G16" s="58">
        <f>[2]TABLE!G14</f>
        <v>8.6</v>
      </c>
      <c r="H16" s="58">
        <f>[2]TABLE!H14</f>
        <v>4.6100000000000003</v>
      </c>
      <c r="I16" s="58">
        <f>[2]TABLE!I14</f>
        <v>18.399999999999999</v>
      </c>
      <c r="J16" s="58">
        <f>[2]TABLE!J14</f>
        <v>10.62</v>
      </c>
      <c r="K16" s="58">
        <f>[2]TABLE!K14</f>
        <v>8.94</v>
      </c>
      <c r="L16" s="58">
        <f>[2]TABLE!L14</f>
        <v>3.14</v>
      </c>
      <c r="M16" s="58">
        <f>[2]TABLE!M14</f>
        <v>11.6</v>
      </c>
      <c r="N16" s="58">
        <f>[2]TABLE!N14</f>
        <v>0</v>
      </c>
      <c r="O16" s="58">
        <f>[2]TABLE!O14</f>
        <v>6.13</v>
      </c>
      <c r="P16" s="59"/>
      <c r="Q16" s="60"/>
      <c r="R16" s="61">
        <f>[2]TABLE!R14</f>
        <v>100.00999999999999</v>
      </c>
      <c r="S16" s="18"/>
    </row>
    <row r="17" spans="1:19" ht="13.8" x14ac:dyDescent="0.25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5">
      <c r="C18" s="33" t="s">
        <v>24</v>
      </c>
      <c r="D18" s="34">
        <f>[2]TABLE!D16</f>
        <v>390</v>
      </c>
      <c r="E18" s="35" t="str">
        <f>[2]TABLE!E16</f>
        <v/>
      </c>
      <c r="F18" s="35">
        <f>[2]TABLE!F16</f>
        <v>273.8</v>
      </c>
      <c r="G18" s="35">
        <f>[2]TABLE!G16</f>
        <v>217.95</v>
      </c>
      <c r="H18" s="35">
        <f>[2]TABLE!H16</f>
        <v>221.43</v>
      </c>
      <c r="I18" s="35">
        <f>[2]TABLE!I16</f>
        <v>292.63</v>
      </c>
      <c r="J18" s="35">
        <f>[2]TABLE!J16</f>
        <v>265.77</v>
      </c>
      <c r="K18" s="35">
        <f>[2]TABLE!K16</f>
        <v>271</v>
      </c>
      <c r="L18" s="35">
        <f>[2]TABLE!L16</f>
        <v>492.8</v>
      </c>
      <c r="M18" s="35">
        <f>[2]TABLE!M16</f>
        <v>293.25599999999997</v>
      </c>
      <c r="N18" s="35" t="e">
        <f>[2]TABLE!N16</f>
        <v>#N/A</v>
      </c>
      <c r="O18" s="35">
        <f>[2]TABLE!O16</f>
        <v>435.77839999999998</v>
      </c>
      <c r="P18" s="36"/>
      <c r="Q18" s="36"/>
      <c r="R18" s="37">
        <f>[2]TABLE!R16</f>
        <v>285.86869999999999</v>
      </c>
      <c r="S18" s="18"/>
    </row>
    <row r="19" spans="1:19" x14ac:dyDescent="0.25">
      <c r="A19" s="38"/>
      <c r="B19" s="38"/>
      <c r="C19" s="39" t="s">
        <v>25</v>
      </c>
      <c r="D19" s="40">
        <f>[2]TABLE!D17</f>
        <v>390</v>
      </c>
      <c r="E19" s="41" t="str">
        <f>[2]TABLE!E17</f>
        <v/>
      </c>
      <c r="F19" s="41">
        <f>[2]TABLE!F17</f>
        <v>277.2</v>
      </c>
      <c r="G19" s="41">
        <f>[2]TABLE!G17</f>
        <v>201.79</v>
      </c>
      <c r="H19" s="41">
        <f>[2]TABLE!H17</f>
        <v>222.72</v>
      </c>
      <c r="I19" s="41">
        <f>[2]TABLE!I17</f>
        <v>291.48</v>
      </c>
      <c r="J19" s="41">
        <f>[2]TABLE!J17</f>
        <v>265.12</v>
      </c>
      <c r="K19" s="41">
        <f>[2]TABLE!K17</f>
        <v>271</v>
      </c>
      <c r="L19" s="41">
        <f>[2]TABLE!L17</f>
        <v>496.75</v>
      </c>
      <c r="M19" s="41">
        <f>[2]TABLE!M17</f>
        <v>291.2047</v>
      </c>
      <c r="N19" s="41" t="e">
        <f>[2]TABLE!N17</f>
        <v>#N/A</v>
      </c>
      <c r="O19" s="41">
        <f>[2]TABLE!O17</f>
        <v>429.97789999999998</v>
      </c>
      <c r="P19" s="42"/>
      <c r="Q19" s="42"/>
      <c r="R19" s="43">
        <f>[2]TABLE!R17</f>
        <v>284.41019999999997</v>
      </c>
      <c r="S19" s="18"/>
    </row>
    <row r="20" spans="1:19" x14ac:dyDescent="0.25">
      <c r="A20" s="38"/>
      <c r="B20" s="38"/>
      <c r="C20" s="44" t="s">
        <v>26</v>
      </c>
      <c r="D20" s="45">
        <f>[2]TABLE!D18</f>
        <v>0</v>
      </c>
      <c r="E20" s="47" t="e">
        <f>[2]TABLE!E18</f>
        <v>#VALUE!</v>
      </c>
      <c r="F20" s="46">
        <f>[2]TABLE!F18</f>
        <v>-3.3999999999999773</v>
      </c>
      <c r="G20" s="46">
        <f>[2]TABLE!G18</f>
        <v>16.159999999999997</v>
      </c>
      <c r="H20" s="46">
        <f>[2]TABLE!H18</f>
        <v>-1.289999999999992</v>
      </c>
      <c r="I20" s="46">
        <f>[2]TABLE!I18</f>
        <v>1.1499999999999773</v>
      </c>
      <c r="J20" s="46">
        <f>[2]TABLE!J18</f>
        <v>0.64999999999997726</v>
      </c>
      <c r="K20" s="46">
        <f>[2]TABLE!K18</f>
        <v>0</v>
      </c>
      <c r="L20" s="46">
        <f>[2]TABLE!L18</f>
        <v>-3.9499999999999886</v>
      </c>
      <c r="M20" s="46">
        <f>[2]TABLE!M18</f>
        <v>2.0512999999999693</v>
      </c>
      <c r="N20" s="47">
        <f>[2]TABLE!N18</f>
        <v>0</v>
      </c>
      <c r="O20" s="46">
        <f>[2]TABLE!O18</f>
        <v>5.8004999999999995</v>
      </c>
      <c r="P20" s="48"/>
      <c r="Q20" s="49"/>
      <c r="R20" s="50">
        <f>[2]TABLE!R18</f>
        <v>1.458500000000015</v>
      </c>
      <c r="S20" s="18"/>
    </row>
    <row r="21" spans="1:19" x14ac:dyDescent="0.25">
      <c r="A21" s="51"/>
      <c r="B21" s="51"/>
      <c r="C21" s="44" t="s">
        <v>27</v>
      </c>
      <c r="D21" s="52">
        <f>[2]TABLE!D19</f>
        <v>136.42626842323068</v>
      </c>
      <c r="E21" s="65" t="e">
        <f>[2]TABLE!E19</f>
        <v>#VALUE!</v>
      </c>
      <c r="F21" s="53">
        <f>[2]TABLE!F19</f>
        <v>95.778236652001439</v>
      </c>
      <c r="G21" s="53">
        <f>[2]TABLE!G19</f>
        <v>76.241295391905439</v>
      </c>
      <c r="H21" s="53">
        <f>[2]TABLE!H19</f>
        <v>77.458637479374275</v>
      </c>
      <c r="I21" s="53">
        <f>[2]TABLE!I19</f>
        <v>102.36517674023074</v>
      </c>
      <c r="J21" s="53">
        <f>[2]TABLE!J19</f>
        <v>92.969254766261571</v>
      </c>
      <c r="K21" s="53">
        <f>[2]TABLE!K19</f>
        <v>94.798766006911578</v>
      </c>
      <c r="L21" s="53">
        <f>[2]TABLE!L19</f>
        <v>172.38683353581558</v>
      </c>
      <c r="M21" s="53">
        <f>[2]TABLE!M19</f>
        <v>102.58415839159724</v>
      </c>
      <c r="N21" s="53"/>
      <c r="O21" s="53">
        <f>[2]TABLE!O19</f>
        <v>152.4400537729384</v>
      </c>
      <c r="P21" s="54"/>
      <c r="Q21" s="54"/>
      <c r="R21" s="55"/>
      <c r="S21" s="18"/>
    </row>
    <row r="22" spans="1:19" ht="13.8" thickBot="1" x14ac:dyDescent="0.3">
      <c r="C22" s="66" t="s">
        <v>29</v>
      </c>
      <c r="D22" s="67">
        <f>[2]TABLE!D20</f>
        <v>3.57</v>
      </c>
      <c r="E22" s="68">
        <f>[2]TABLE!E20</f>
        <v>0</v>
      </c>
      <c r="F22" s="68">
        <f>[2]TABLE!F20</f>
        <v>17.29</v>
      </c>
      <c r="G22" s="68">
        <f>[2]TABLE!G20</f>
        <v>9.2799999999999994</v>
      </c>
      <c r="H22" s="68">
        <f>[2]TABLE!H20</f>
        <v>11.3</v>
      </c>
      <c r="I22" s="68">
        <f>[2]TABLE!I20</f>
        <v>27.46</v>
      </c>
      <c r="J22" s="68">
        <f>[2]TABLE!J20</f>
        <v>9.18</v>
      </c>
      <c r="K22" s="68">
        <f>[2]TABLE!K20</f>
        <v>6.31</v>
      </c>
      <c r="L22" s="68">
        <f>[2]TABLE!L20</f>
        <v>2.77</v>
      </c>
      <c r="M22" s="68">
        <f>[2]TABLE!M20</f>
        <v>8.49</v>
      </c>
      <c r="N22" s="68">
        <f>[2]TABLE!N20</f>
        <v>0</v>
      </c>
      <c r="O22" s="68">
        <f>[2]TABLE!O20</f>
        <v>4.3499999999999996</v>
      </c>
      <c r="P22" s="69"/>
      <c r="Q22" s="70"/>
      <c r="R22" s="71">
        <f>[2]TABLE!R20</f>
        <v>100</v>
      </c>
      <c r="S22" s="18"/>
    </row>
    <row r="23" spans="1:19" ht="13.8" thickBot="1" x14ac:dyDescent="0.3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thickBot="1" x14ac:dyDescent="0.3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8" thickBot="1" x14ac:dyDescent="0.3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3.8" x14ac:dyDescent="0.25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5">
      <c r="C27" s="33" t="s">
        <v>35</v>
      </c>
      <c r="D27" s="34">
        <f>[2]TABLE!D25</f>
        <v>4.93</v>
      </c>
      <c r="E27" s="35"/>
      <c r="F27" s="35"/>
      <c r="G27" s="35">
        <f>[2]TABLE!G25</f>
        <v>2.75</v>
      </c>
      <c r="H27" s="35">
        <f>[2]TABLE!H25</f>
        <v>3.64</v>
      </c>
      <c r="I27" s="35">
        <f>[2]TABLE!I25</f>
        <v>3.8</v>
      </c>
      <c r="J27" s="35">
        <f>[2]TABLE!J25</f>
        <v>3.66</v>
      </c>
      <c r="K27" s="35"/>
      <c r="L27" s="35">
        <f>[2]TABLE!L25</f>
        <v>2.79</v>
      </c>
      <c r="M27" s="35" t="str">
        <f>[2]TABLE!M25</f>
        <v/>
      </c>
      <c r="N27" s="35">
        <f>[2]TABLE!N25</f>
        <v>3.35</v>
      </c>
      <c r="O27" s="35"/>
      <c r="P27" s="36"/>
      <c r="Q27" s="36">
        <f>[2]TABLE!Q25</f>
        <v>2.4163000000000001</v>
      </c>
      <c r="R27" s="37">
        <f>[2]TABLE!R25</f>
        <v>3.4845999999999999</v>
      </c>
      <c r="S27" s="18"/>
    </row>
    <row r="28" spans="1:19" x14ac:dyDescent="0.25">
      <c r="A28" s="38"/>
      <c r="B28" s="38"/>
      <c r="C28" s="39" t="s">
        <v>25</v>
      </c>
      <c r="D28" s="40">
        <f>[2]TABLE!D26</f>
        <v>4.93</v>
      </c>
      <c r="E28" s="73"/>
      <c r="F28" s="74"/>
      <c r="G28" s="74">
        <f>[2]TABLE!G26</f>
        <v>2.71</v>
      </c>
      <c r="H28" s="74">
        <f>[2]TABLE!H26</f>
        <v>3.61</v>
      </c>
      <c r="I28" s="74">
        <f>[2]TABLE!I26</f>
        <v>3.8</v>
      </c>
      <c r="J28" s="74">
        <f>[2]TABLE!J26</f>
        <v>3.65</v>
      </c>
      <c r="K28" s="74"/>
      <c r="L28" s="74">
        <f>[2]TABLE!L26</f>
        <v>3.04</v>
      </c>
      <c r="M28" s="74" t="str">
        <f>[2]TABLE!M26</f>
        <v/>
      </c>
      <c r="N28" s="74">
        <f>[2]TABLE!N26</f>
        <v>3.19</v>
      </c>
      <c r="O28" s="74"/>
      <c r="P28" s="75"/>
      <c r="Q28" s="75">
        <f>[2]TABLE!Q26</f>
        <v>2.4053</v>
      </c>
      <c r="R28" s="43">
        <f>[2]TABLE!R26</f>
        <v>3.4802</v>
      </c>
      <c r="S28" s="18"/>
    </row>
    <row r="29" spans="1:19" x14ac:dyDescent="0.25">
      <c r="A29" s="38"/>
      <c r="B29" s="38"/>
      <c r="C29" s="44" t="s">
        <v>26</v>
      </c>
      <c r="D29" s="45">
        <f>[2]TABLE!D27</f>
        <v>0</v>
      </c>
      <c r="E29" s="47"/>
      <c r="F29" s="46"/>
      <c r="G29" s="46">
        <f>[2]TABLE!G27</f>
        <v>4.0000000000000036E-2</v>
      </c>
      <c r="H29" s="46">
        <f>[2]TABLE!H27</f>
        <v>3.0000000000000249E-2</v>
      </c>
      <c r="I29" s="46">
        <f>[2]TABLE!I27</f>
        <v>0</v>
      </c>
      <c r="J29" s="46">
        <f>[2]TABLE!J27</f>
        <v>1.0000000000000231E-2</v>
      </c>
      <c r="K29" s="46"/>
      <c r="L29" s="46">
        <f>[2]TABLE!L27</f>
        <v>-0.25</v>
      </c>
      <c r="M29" s="46" t="e">
        <f>[2]TABLE!M27</f>
        <v>#VALUE!</v>
      </c>
      <c r="N29" s="46">
        <f>[2]TABLE!N27</f>
        <v>0.16000000000000014</v>
      </c>
      <c r="O29" s="47"/>
      <c r="P29" s="49"/>
      <c r="Q29" s="48">
        <f>[2]TABLE!Q27</f>
        <v>1.1000000000000121E-2</v>
      </c>
      <c r="R29" s="50">
        <f>[2]TABLE!R27</f>
        <v>4.3999999999999595E-3</v>
      </c>
      <c r="S29" s="18"/>
    </row>
    <row r="30" spans="1:19" x14ac:dyDescent="0.25">
      <c r="A30" s="51"/>
      <c r="B30" s="51"/>
      <c r="C30" s="44" t="s">
        <v>27</v>
      </c>
      <c r="D30" s="52">
        <f>[2]TABLE!D28</f>
        <v>141.47965333180278</v>
      </c>
      <c r="E30" s="65"/>
      <c r="F30" s="53"/>
      <c r="G30" s="53">
        <f>[2]TABLE!G28</f>
        <v>78.918670722608056</v>
      </c>
      <c r="H30" s="53">
        <f>[2]TABLE!H28</f>
        <v>104.45962233828847</v>
      </c>
      <c r="I30" s="53">
        <f>[2]TABLE!I28</f>
        <v>109.05125408942202</v>
      </c>
      <c r="J30" s="53">
        <f>[2]TABLE!J28</f>
        <v>105.03357630718017</v>
      </c>
      <c r="K30" s="53"/>
      <c r="L30" s="53">
        <f>[2]TABLE!L28</f>
        <v>80.066578660391443</v>
      </c>
      <c r="M30" s="53" t="e">
        <f>[2]TABLE!M28</f>
        <v>#VALUE!</v>
      </c>
      <c r="N30" s="53">
        <f>[2]TABLE!N28</f>
        <v>96.137289789358888</v>
      </c>
      <c r="O30" s="53"/>
      <c r="P30" s="54"/>
      <c r="Q30" s="54">
        <f>[2]TABLE!Q28</f>
        <v>69.342248751650132</v>
      </c>
      <c r="R30" s="76"/>
      <c r="S30" s="18"/>
    </row>
    <row r="31" spans="1:19" x14ac:dyDescent="0.25">
      <c r="A31" s="1" t="s">
        <v>32</v>
      </c>
      <c r="B31" s="1" t="s">
        <v>36</v>
      </c>
      <c r="C31" s="56" t="s">
        <v>29</v>
      </c>
      <c r="D31" s="57">
        <f>[2]TABLE!D29</f>
        <v>5.45</v>
      </c>
      <c r="E31" s="58"/>
      <c r="F31" s="58">
        <f>[2]TABLE!F29</f>
        <v>0</v>
      </c>
      <c r="G31" s="58">
        <f>[2]TABLE!G29</f>
        <v>20.34</v>
      </c>
      <c r="H31" s="58">
        <f>[2]TABLE!H29</f>
        <v>7.69</v>
      </c>
      <c r="I31" s="58">
        <f>[2]TABLE!I29</f>
        <v>44.62</v>
      </c>
      <c r="J31" s="58">
        <f>[2]TABLE!J29</f>
        <v>7.21</v>
      </c>
      <c r="K31" s="58"/>
      <c r="L31" s="58">
        <f>[2]TABLE!L29</f>
        <v>5.73</v>
      </c>
      <c r="M31" s="58">
        <f>[2]TABLE!M29</f>
        <v>0</v>
      </c>
      <c r="N31" s="58">
        <f>[2]TABLE!N29</f>
        <v>4.37</v>
      </c>
      <c r="O31" s="58"/>
      <c r="P31" s="59"/>
      <c r="Q31" s="60">
        <f>[2]TABLE!Q29</f>
        <v>4.59</v>
      </c>
      <c r="R31" s="61">
        <f>[2]TABLE!R29</f>
        <v>100</v>
      </c>
      <c r="S31" s="18"/>
    </row>
    <row r="32" spans="1:19" ht="13.8" x14ac:dyDescent="0.25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5">
      <c r="C33" s="33" t="s">
        <v>35</v>
      </c>
      <c r="D33" s="34">
        <f>[2]TABLE!D31</f>
        <v>4.6100000000000003</v>
      </c>
      <c r="E33" s="35"/>
      <c r="F33" s="35">
        <f>[2]TABLE!F31</f>
        <v>7.24</v>
      </c>
      <c r="G33" s="35">
        <f>[2]TABLE!G31</f>
        <v>2.38</v>
      </c>
      <c r="H33" s="35" t="e">
        <f>[2]TABLE!H31</f>
        <v>#N/A</v>
      </c>
      <c r="I33" s="35">
        <f>[2]TABLE!I31</f>
        <v>3.68</v>
      </c>
      <c r="J33" s="35">
        <f>[2]TABLE!J31</f>
        <v>4.0599999999999996</v>
      </c>
      <c r="K33" s="35"/>
      <c r="L33" s="35">
        <f>[2]TABLE!L31</f>
        <v>2.69</v>
      </c>
      <c r="M33" s="35"/>
      <c r="N33" s="35">
        <f>[2]TABLE!N31</f>
        <v>3.18</v>
      </c>
      <c r="O33" s="35"/>
      <c r="P33" s="36"/>
      <c r="Q33" s="36">
        <f>[2]TABLE!Q31</f>
        <v>2.7713000000000001</v>
      </c>
      <c r="R33" s="37">
        <f>[2]TABLE!R31</f>
        <v>4.2637</v>
      </c>
      <c r="S33" s="18"/>
    </row>
    <row r="34" spans="1:19" x14ac:dyDescent="0.25">
      <c r="A34" s="38"/>
      <c r="B34" s="38"/>
      <c r="C34" s="39" t="s">
        <v>25</v>
      </c>
      <c r="D34" s="40">
        <f>[2]TABLE!D32</f>
        <v>4.6100000000000003</v>
      </c>
      <c r="E34" s="41"/>
      <c r="F34" s="41">
        <f>[2]TABLE!F32</f>
        <v>6.99</v>
      </c>
      <c r="G34" s="41">
        <f>[2]TABLE!G32</f>
        <v>2.4</v>
      </c>
      <c r="H34" s="41" t="e">
        <f>[2]TABLE!H32</f>
        <v>#N/A</v>
      </c>
      <c r="I34" s="41">
        <f>[2]TABLE!I32</f>
        <v>3.7</v>
      </c>
      <c r="J34" s="41">
        <f>[2]TABLE!J32</f>
        <v>4.0599999999999996</v>
      </c>
      <c r="K34" s="41"/>
      <c r="L34" s="41">
        <f>[2]TABLE!L32</f>
        <v>2.54</v>
      </c>
      <c r="M34" s="41"/>
      <c r="N34" s="41">
        <f>[2]TABLE!N32</f>
        <v>3.09</v>
      </c>
      <c r="O34" s="41"/>
      <c r="P34" s="42"/>
      <c r="Q34" s="42">
        <f>[2]TABLE!Q32</f>
        <v>2.2532000000000001</v>
      </c>
      <c r="R34" s="43">
        <f>[2]TABLE!R32</f>
        <v>4.1832000000000003</v>
      </c>
      <c r="S34" s="18"/>
    </row>
    <row r="35" spans="1:19" x14ac:dyDescent="0.25">
      <c r="A35" s="38"/>
      <c r="B35" s="38"/>
      <c r="C35" s="44" t="s">
        <v>26</v>
      </c>
      <c r="D35" s="45">
        <f>[2]TABLE!D33</f>
        <v>0</v>
      </c>
      <c r="E35" s="47"/>
      <c r="F35" s="46">
        <f>[2]TABLE!F33</f>
        <v>0.25</v>
      </c>
      <c r="G35" s="46">
        <f>[2]TABLE!G33</f>
        <v>-2.0000000000000018E-2</v>
      </c>
      <c r="H35" s="46" t="e">
        <f>[2]TABLE!H33</f>
        <v>#N/A</v>
      </c>
      <c r="I35" s="46">
        <f>[2]TABLE!I33</f>
        <v>-2.0000000000000018E-2</v>
      </c>
      <c r="J35" s="46">
        <f>[2]TABLE!J33</f>
        <v>0</v>
      </c>
      <c r="K35" s="46"/>
      <c r="L35" s="46">
        <f>[2]TABLE!L33</f>
        <v>0.14999999999999991</v>
      </c>
      <c r="M35" s="46"/>
      <c r="N35" s="46">
        <f>[2]TABLE!N33</f>
        <v>9.0000000000000302E-2</v>
      </c>
      <c r="O35" s="47"/>
      <c r="P35" s="49"/>
      <c r="Q35" s="48">
        <f>[2]TABLE!Q33</f>
        <v>0.5181</v>
      </c>
      <c r="R35" s="50">
        <f>[2]TABLE!R33</f>
        <v>8.0499999999999794E-2</v>
      </c>
      <c r="S35" s="18"/>
    </row>
    <row r="36" spans="1:19" x14ac:dyDescent="0.25">
      <c r="A36" s="51"/>
      <c r="B36" s="51"/>
      <c r="C36" s="44" t="s">
        <v>27</v>
      </c>
      <c r="D36" s="52">
        <f>[2]TABLE!D34</f>
        <v>108.12205361540445</v>
      </c>
      <c r="E36" s="65"/>
      <c r="F36" s="53">
        <f>[2]TABLE!F34</f>
        <v>169.80556793395408</v>
      </c>
      <c r="G36" s="53">
        <f>[2]TABLE!G34</f>
        <v>55.820062387128544</v>
      </c>
      <c r="H36" s="53" t="e">
        <f>[2]TABLE!H34</f>
        <v>#N/A</v>
      </c>
      <c r="I36" s="53">
        <f>[2]TABLE!I34</f>
        <v>86.3100124305181</v>
      </c>
      <c r="J36" s="53">
        <f>[2]TABLE!J34</f>
        <v>95.222459366278102</v>
      </c>
      <c r="K36" s="53"/>
      <c r="L36" s="53">
        <f>[2]TABLE!L34</f>
        <v>63.090742782090672</v>
      </c>
      <c r="M36" s="53"/>
      <c r="N36" s="53">
        <f>[2]TABLE!N34</f>
        <v>74.583108567675964</v>
      </c>
      <c r="O36" s="53"/>
      <c r="P36" s="54"/>
      <c r="Q36" s="54">
        <f>[2]TABLE!Q34</f>
        <v>64.997537350188807</v>
      </c>
      <c r="R36" s="55"/>
      <c r="S36" s="18"/>
    </row>
    <row r="37" spans="1:19" x14ac:dyDescent="0.25">
      <c r="A37" s="1" t="s">
        <v>32</v>
      </c>
      <c r="B37" s="1" t="s">
        <v>38</v>
      </c>
      <c r="C37" s="56" t="s">
        <v>29</v>
      </c>
      <c r="D37" s="57">
        <f>[2]TABLE!D35</f>
        <v>2.85</v>
      </c>
      <c r="E37" s="58"/>
      <c r="F37" s="58">
        <f>[2]TABLE!F35</f>
        <v>25.17</v>
      </c>
      <c r="G37" s="58">
        <f>[2]TABLE!G35</f>
        <v>24.15</v>
      </c>
      <c r="H37" s="58">
        <f>[2]TABLE!H35</f>
        <v>0</v>
      </c>
      <c r="I37" s="58">
        <f>[2]TABLE!I35</f>
        <v>21.5</v>
      </c>
      <c r="J37" s="58">
        <f>[2]TABLE!J35</f>
        <v>16.48</v>
      </c>
      <c r="K37" s="58"/>
      <c r="L37" s="58">
        <f>[2]TABLE!L35</f>
        <v>4.92</v>
      </c>
      <c r="M37" s="58"/>
      <c r="N37" s="58">
        <f>[2]TABLE!N35</f>
        <v>1.46</v>
      </c>
      <c r="O37" s="58"/>
      <c r="P37" s="59"/>
      <c r="Q37" s="60">
        <f>[2]TABLE!Q35</f>
        <v>3.47</v>
      </c>
      <c r="R37" s="61">
        <f>[2]TABLE!R35</f>
        <v>100</v>
      </c>
      <c r="S37" s="18"/>
    </row>
    <row r="38" spans="1:19" ht="13.8" x14ac:dyDescent="0.25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5">
      <c r="C39" s="33" t="s">
        <v>35</v>
      </c>
      <c r="D39" s="34">
        <f>[2]TABLE!D37</f>
        <v>3.53</v>
      </c>
      <c r="E39" s="35"/>
      <c r="F39" s="35">
        <f>[2]TABLE!F37</f>
        <v>4.03</v>
      </c>
      <c r="G39" s="35">
        <f>[2]TABLE!G37</f>
        <v>2.34</v>
      </c>
      <c r="H39" s="35" t="e">
        <f>[2]TABLE!H37</f>
        <v>#N/A</v>
      </c>
      <c r="I39" s="35">
        <f>[2]TABLE!I37</f>
        <v>3.25</v>
      </c>
      <c r="J39" s="35">
        <f>[2]TABLE!J37</f>
        <v>3.01</v>
      </c>
      <c r="K39" s="35"/>
      <c r="L39" s="35">
        <f>[2]TABLE!L37</f>
        <v>2.54</v>
      </c>
      <c r="M39" s="35"/>
      <c r="N39" s="35">
        <f>[2]TABLE!N37</f>
        <v>2.83</v>
      </c>
      <c r="O39" s="35"/>
      <c r="P39" s="36"/>
      <c r="Q39" s="36">
        <f>[2]TABLE!Q37</f>
        <v>2.2818000000000001</v>
      </c>
      <c r="R39" s="37">
        <f>[2]TABLE!R37</f>
        <v>3.2311999999999999</v>
      </c>
      <c r="S39" s="18"/>
    </row>
    <row r="40" spans="1:19" x14ac:dyDescent="0.25">
      <c r="A40" s="38"/>
      <c r="B40" s="38"/>
      <c r="C40" s="39" t="s">
        <v>25</v>
      </c>
      <c r="D40" s="40">
        <f>[2]TABLE!D38</f>
        <v>3.53</v>
      </c>
      <c r="E40" s="41"/>
      <c r="F40" s="41">
        <f>[2]TABLE!F38</f>
        <v>3.93</v>
      </c>
      <c r="G40" s="41">
        <f>[2]TABLE!G38</f>
        <v>2.37</v>
      </c>
      <c r="H40" s="41" t="e">
        <f>[2]TABLE!H38</f>
        <v>#N/A</v>
      </c>
      <c r="I40" s="41">
        <f>[2]TABLE!I38</f>
        <v>3.25</v>
      </c>
      <c r="J40" s="41">
        <f>[2]TABLE!J38</f>
        <v>3</v>
      </c>
      <c r="K40" s="41"/>
      <c r="L40" s="41">
        <f>[2]TABLE!L38</f>
        <v>2.48</v>
      </c>
      <c r="M40" s="41"/>
      <c r="N40" s="41">
        <f>[2]TABLE!N38</f>
        <v>2.76</v>
      </c>
      <c r="O40" s="41"/>
      <c r="P40" s="42"/>
      <c r="Q40" s="42">
        <f>[2]TABLE!Q38</f>
        <v>2.3260999999999998</v>
      </c>
      <c r="R40" s="43">
        <f>[2]TABLE!R38</f>
        <v>3.2065999999999999</v>
      </c>
      <c r="S40" s="18"/>
    </row>
    <row r="41" spans="1:19" x14ac:dyDescent="0.25">
      <c r="A41" s="38"/>
      <c r="B41" s="38"/>
      <c r="C41" s="44" t="s">
        <v>26</v>
      </c>
      <c r="D41" s="45">
        <f>[2]TABLE!D39</f>
        <v>0</v>
      </c>
      <c r="E41" s="47"/>
      <c r="F41" s="46">
        <f>[2]TABLE!F39</f>
        <v>0.10000000000000009</v>
      </c>
      <c r="G41" s="46">
        <f>[2]TABLE!G39</f>
        <v>-3.0000000000000249E-2</v>
      </c>
      <c r="H41" s="46" t="e">
        <f>[2]TABLE!H39</f>
        <v>#N/A</v>
      </c>
      <c r="I41" s="46">
        <f>[2]TABLE!I39</f>
        <v>0</v>
      </c>
      <c r="J41" s="46">
        <f>[2]TABLE!J39</f>
        <v>9.9999999999997868E-3</v>
      </c>
      <c r="K41" s="46"/>
      <c r="L41" s="46">
        <f>[2]TABLE!L39</f>
        <v>6.0000000000000053E-2</v>
      </c>
      <c r="M41" s="46"/>
      <c r="N41" s="46">
        <f>[2]TABLE!N39</f>
        <v>7.0000000000000284E-2</v>
      </c>
      <c r="O41" s="47"/>
      <c r="P41" s="49"/>
      <c r="Q41" s="48">
        <f>[2]TABLE!Q39</f>
        <v>-4.4299999999999784E-2</v>
      </c>
      <c r="R41" s="50">
        <f>[2]TABLE!R39</f>
        <v>2.4599999999999955E-2</v>
      </c>
      <c r="S41" s="18"/>
    </row>
    <row r="42" spans="1:19" x14ac:dyDescent="0.25">
      <c r="A42" s="51"/>
      <c r="B42" s="51"/>
      <c r="C42" s="44" t="s">
        <v>27</v>
      </c>
      <c r="D42" s="52">
        <f>[2]TABLE!D40</f>
        <v>109.24733845011141</v>
      </c>
      <c r="E42" s="65"/>
      <c r="F42" s="53">
        <f>[2]TABLE!F40</f>
        <v>124.721465709334</v>
      </c>
      <c r="G42" s="53">
        <f>[2]TABLE!G40</f>
        <v>72.418915573161669</v>
      </c>
      <c r="H42" s="53" t="e">
        <f>[2]TABLE!H40</f>
        <v>#N/A</v>
      </c>
      <c r="I42" s="53">
        <f>[2]TABLE!I40</f>
        <v>100.58182718494677</v>
      </c>
      <c r="J42" s="53">
        <f>[2]TABLE!J40</f>
        <v>93.154246100519927</v>
      </c>
      <c r="K42" s="53"/>
      <c r="L42" s="53">
        <f>[2]TABLE!L40</f>
        <v>78.608566476850712</v>
      </c>
      <c r="M42" s="53"/>
      <c r="N42" s="53">
        <f>[2]TABLE!N40</f>
        <v>87.583560287199816</v>
      </c>
      <c r="O42" s="53"/>
      <c r="P42" s="54"/>
      <c r="Q42" s="54">
        <f>[2]TABLE!Q40</f>
        <v>70.617727160188167</v>
      </c>
      <c r="R42" s="55"/>
      <c r="S42" s="18"/>
    </row>
    <row r="43" spans="1:19" ht="13.8" thickBot="1" x14ac:dyDescent="0.3">
      <c r="C43" s="66" t="s">
        <v>29</v>
      </c>
      <c r="D43" s="67">
        <f>[2]TABLE!D41</f>
        <v>5.14</v>
      </c>
      <c r="E43" s="68"/>
      <c r="F43" s="68">
        <f>[2]TABLE!F41</f>
        <v>25.14</v>
      </c>
      <c r="G43" s="68">
        <f>[2]TABLE!G41</f>
        <v>14.29</v>
      </c>
      <c r="H43" s="68">
        <f>[2]TABLE!H41</f>
        <v>0</v>
      </c>
      <c r="I43" s="68">
        <f>[2]TABLE!I41</f>
        <v>32.54</v>
      </c>
      <c r="J43" s="68">
        <f>[2]TABLE!J41</f>
        <v>13.84</v>
      </c>
      <c r="K43" s="68"/>
      <c r="L43" s="68">
        <f>[2]TABLE!L41</f>
        <v>3.79</v>
      </c>
      <c r="M43" s="68"/>
      <c r="N43" s="68">
        <f>[2]TABLE!N41</f>
        <v>2.1800000000000002</v>
      </c>
      <c r="O43" s="68"/>
      <c r="P43" s="69"/>
      <c r="Q43" s="70">
        <f>[2]TABLE!Q41</f>
        <v>3.09</v>
      </c>
      <c r="R43" s="71">
        <f>[2]TABLE!R41</f>
        <v>100.01000000000002</v>
      </c>
      <c r="S43" s="18"/>
    </row>
    <row r="44" spans="1:19" ht="13.8" thickBot="1" x14ac:dyDescent="0.3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" thickBot="1" x14ac:dyDescent="0.3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8" thickBot="1" x14ac:dyDescent="0.3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5">
      <c r="C47" s="77" t="s">
        <v>43</v>
      </c>
      <c r="D47" s="78">
        <f>[2]TABLE!D45</f>
        <v>694.65</v>
      </c>
      <c r="E47" s="79"/>
      <c r="F47" s="80">
        <f>[2]TABLE!F45</f>
        <v>541</v>
      </c>
      <c r="G47" s="80"/>
      <c r="H47" s="80"/>
      <c r="I47" s="80">
        <f>[2]TABLE!I45</f>
        <v>678.8</v>
      </c>
      <c r="J47" s="80">
        <f>[2]TABLE!J45</f>
        <v>559.25</v>
      </c>
      <c r="K47" s="79">
        <f>[2]TABLE!K45</f>
        <v>563.95000000000005</v>
      </c>
      <c r="L47" s="79"/>
      <c r="M47" s="79"/>
      <c r="N47" s="79">
        <f>[2]TABLE!N45</f>
        <v>487.87</v>
      </c>
      <c r="O47" s="79"/>
      <c r="P47" s="79">
        <f>[2]TABLE!P45</f>
        <v>449.54</v>
      </c>
      <c r="Q47" s="79"/>
      <c r="R47" s="81">
        <f>[2]TABLE!R45</f>
        <v>603.38139999999999</v>
      </c>
      <c r="S47" s="18"/>
    </row>
    <row r="48" spans="1:19" x14ac:dyDescent="0.25">
      <c r="A48" s="38"/>
      <c r="B48" s="38"/>
      <c r="C48" s="82" t="s">
        <v>25</v>
      </c>
      <c r="D48" s="83">
        <f>[2]TABLE!D46</f>
        <v>694.65</v>
      </c>
      <c r="E48" s="84"/>
      <c r="F48" s="84">
        <f>[2]TABLE!F46</f>
        <v>548</v>
      </c>
      <c r="G48" s="84"/>
      <c r="H48" s="84"/>
      <c r="I48" s="84">
        <f>[2]TABLE!I46</f>
        <v>690</v>
      </c>
      <c r="J48" s="84">
        <f>[2]TABLE!J46</f>
        <v>515.88</v>
      </c>
      <c r="K48" s="84">
        <f>[2]TABLE!K46</f>
        <v>563.95000000000005</v>
      </c>
      <c r="L48" s="84"/>
      <c r="M48" s="84"/>
      <c r="N48" s="84">
        <f>[2]TABLE!N46</f>
        <v>476.75</v>
      </c>
      <c r="O48" s="84"/>
      <c r="P48" s="84">
        <f>[2]TABLE!P46</f>
        <v>459.63</v>
      </c>
      <c r="Q48" s="85"/>
      <c r="R48" s="86">
        <f>[2]TABLE!R46</f>
        <v>600.10919999999999</v>
      </c>
      <c r="S48" s="18"/>
    </row>
    <row r="49" spans="1:19" x14ac:dyDescent="0.25">
      <c r="A49" s="38"/>
      <c r="B49" s="38"/>
      <c r="C49" s="44" t="s">
        <v>26</v>
      </c>
      <c r="D49" s="45">
        <f>[2]TABLE!D47</f>
        <v>0</v>
      </c>
      <c r="E49" s="47"/>
      <c r="F49" s="46">
        <f>[2]TABLE!F47</f>
        <v>-7</v>
      </c>
      <c r="G49" s="46"/>
      <c r="H49" s="46"/>
      <c r="I49" s="46">
        <f>[2]TABLE!I47</f>
        <v>-11.200000000000045</v>
      </c>
      <c r="J49" s="46">
        <f>[2]TABLE!J47</f>
        <v>43.370000000000005</v>
      </c>
      <c r="K49" s="46">
        <f>[2]TABLE!K47</f>
        <v>0</v>
      </c>
      <c r="L49" s="46"/>
      <c r="M49" s="46"/>
      <c r="N49" s="46">
        <f>[2]TABLE!N47</f>
        <v>11.120000000000005</v>
      </c>
      <c r="O49" s="46"/>
      <c r="P49" s="46">
        <f>[2]TABLE!P47</f>
        <v>-10.089999999999975</v>
      </c>
      <c r="Q49" s="49"/>
      <c r="R49" s="50">
        <f>[2]TABLE!R47</f>
        <v>3.272199999999998</v>
      </c>
      <c r="S49" s="18"/>
    </row>
    <row r="50" spans="1:19" x14ac:dyDescent="0.25">
      <c r="A50" s="51"/>
      <c r="B50" s="51"/>
      <c r="C50" s="44" t="s">
        <v>27</v>
      </c>
      <c r="D50" s="52">
        <f>[2]TABLE!D48</f>
        <v>115.12618718442431</v>
      </c>
      <c r="E50" s="53"/>
      <c r="F50" s="53">
        <f>[2]TABLE!F48</f>
        <v>89.661365100084282</v>
      </c>
      <c r="G50" s="53"/>
      <c r="H50" s="53"/>
      <c r="I50" s="53">
        <f>[2]TABLE!I48</f>
        <v>112.49932463944032</v>
      </c>
      <c r="J50" s="53">
        <f>[2]TABLE!J48</f>
        <v>92.685986011501186</v>
      </c>
      <c r="K50" s="53">
        <f>[2]TABLE!K48</f>
        <v>93.46492947909897</v>
      </c>
      <c r="L50" s="53"/>
      <c r="M50" s="53"/>
      <c r="N50" s="53">
        <f>[2]TABLE!N48</f>
        <v>80.855989263175829</v>
      </c>
      <c r="O50" s="53"/>
      <c r="P50" s="53">
        <f>[2]TABLE!P48</f>
        <v>74.503456685936968</v>
      </c>
      <c r="Q50" s="54"/>
      <c r="R50" s="76"/>
      <c r="S50" s="18"/>
    </row>
    <row r="51" spans="1:19" ht="13.8" thickBot="1" x14ac:dyDescent="0.3">
      <c r="C51" s="66" t="s">
        <v>29</v>
      </c>
      <c r="D51" s="67">
        <f>[2]TABLE!D49</f>
        <v>7.99</v>
      </c>
      <c r="E51" s="68"/>
      <c r="F51" s="68">
        <f>[2]TABLE!F49</f>
        <v>7.91</v>
      </c>
      <c r="G51" s="68"/>
      <c r="H51" s="68"/>
      <c r="I51" s="68">
        <f>[2]TABLE!I49</f>
        <v>28.82</v>
      </c>
      <c r="J51" s="68">
        <f>[2]TABLE!J49</f>
        <v>15.97</v>
      </c>
      <c r="K51" s="68">
        <f>[2]TABLE!K49</f>
        <v>37.450000000000003</v>
      </c>
      <c r="L51" s="68"/>
      <c r="M51" s="68"/>
      <c r="N51" s="68">
        <f>[2]TABLE!N49</f>
        <v>1.48</v>
      </c>
      <c r="O51" s="68"/>
      <c r="P51" s="69">
        <f>[2]TABLE!P49</f>
        <v>0.37</v>
      </c>
      <c r="Q51" s="70"/>
      <c r="R51" s="71">
        <f>[2]TABLE!R49</f>
        <v>99.990000000000009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2024-07-04T05:23:15Z</dcterms:created>
  <dcterms:modified xsi:type="dcterms:W3CDTF">2024-07-04T06:01:18Z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2024-07-04T05:23:27Z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1b2acb0b-350e-456c-ab41-b9047fe8d697</vt:lpwstr>
  </property>
  <property fmtid="{D5CDD505-2E9C-101B-9397-08002B2CF9AE}" pid="8" name="MSIP_Label_6bd9ddd1-4d20-43f6-abfa-fc3c07406f94_ContentBits">
    <vt:lpwstr>0</vt:lpwstr>
  </property>
</Properties>
</file>