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I48" i="1"/>
  <c r="G48" i="1"/>
  <c r="E48" i="1"/>
  <c r="D48" i="1"/>
  <c r="K48" i="1"/>
  <c r="J48" i="1"/>
  <c r="F48" i="1"/>
  <c r="O40" i="1"/>
  <c r="N40" i="1"/>
  <c r="M40" i="1"/>
  <c r="L40" i="1"/>
  <c r="F40" i="1"/>
  <c r="E40" i="1"/>
  <c r="D40" i="1"/>
  <c r="K40" i="1"/>
  <c r="J40" i="1"/>
  <c r="P40" i="1"/>
  <c r="I40" i="1"/>
  <c r="H40" i="1"/>
  <c r="G40" i="1"/>
  <c r="O34" i="1"/>
  <c r="N34" i="1"/>
  <c r="M34" i="1"/>
  <c r="F34" i="1"/>
  <c r="E34" i="1"/>
  <c r="K34" i="1"/>
  <c r="D34" i="1"/>
  <c r="P34" i="1"/>
  <c r="L34" i="1"/>
  <c r="J34" i="1"/>
  <c r="I34" i="1"/>
  <c r="H34" i="1"/>
  <c r="O28" i="1"/>
  <c r="N28" i="1"/>
  <c r="E28" i="1"/>
  <c r="K28" i="1"/>
  <c r="D28" i="1"/>
  <c r="Q28" i="1"/>
  <c r="P28" i="1"/>
  <c r="M28" i="1"/>
  <c r="I28" i="1"/>
  <c r="H28" i="1"/>
  <c r="G28" i="1"/>
  <c r="F28" i="1"/>
  <c r="P19" i="1"/>
  <c r="H19" i="1"/>
  <c r="E19" i="1"/>
  <c r="D19" i="1"/>
  <c r="O19" i="1"/>
  <c r="N19" i="1"/>
  <c r="M19" i="1"/>
  <c r="L19" i="1"/>
  <c r="K19" i="1"/>
  <c r="J19" i="1"/>
  <c r="G19" i="1"/>
  <c r="F19" i="1"/>
  <c r="Q13" i="1"/>
  <c r="P13" i="1"/>
  <c r="N13" i="1"/>
  <c r="I13" i="1"/>
  <c r="D13" i="1"/>
  <c r="O13" i="1"/>
  <c r="M13" i="1"/>
  <c r="L13" i="1"/>
  <c r="K13" i="1"/>
  <c r="J13" i="1"/>
  <c r="H13" i="1"/>
  <c r="G13" i="1"/>
  <c r="F13" i="1"/>
  <c r="E13" i="1"/>
  <c r="J28" i="1" l="1"/>
  <c r="I19" i="1"/>
  <c r="Q19" i="1"/>
  <c r="H48" i="1"/>
  <c r="L14" i="1"/>
  <c r="L28" i="1"/>
  <c r="G34" i="1"/>
  <c r="E14" i="1"/>
  <c r="M14" i="1"/>
  <c r="L35" i="1"/>
  <c r="G35" i="1"/>
  <c r="Q34" i="1"/>
  <c r="D49" i="1"/>
  <c r="D14" i="1"/>
  <c r="G14" i="1"/>
  <c r="D29" i="1"/>
  <c r="L41" i="1"/>
  <c r="Q40" i="1"/>
  <c r="H14" i="1"/>
  <c r="L20" i="1"/>
  <c r="O20" i="1" l="1"/>
  <c r="H29" i="1"/>
  <c r="J29" i="1"/>
  <c r="I49" i="1"/>
  <c r="J49" i="1"/>
  <c r="R48" i="1"/>
  <c r="I29" i="1"/>
  <c r="F29" i="1"/>
  <c r="M29" i="1"/>
  <c r="R28" i="1"/>
  <c r="R19" i="1"/>
  <c r="J20" i="1"/>
  <c r="G20" i="1"/>
  <c r="N20" i="1"/>
  <c r="K20" i="1"/>
  <c r="Q41" i="1"/>
  <c r="I20" i="1"/>
  <c r="F20" i="1"/>
  <c r="J14" i="1"/>
  <c r="R13" i="1"/>
  <c r="O14" i="1"/>
  <c r="I41" i="1"/>
  <c r="K49" i="1"/>
  <c r="I14" i="1"/>
  <c r="H20" i="1"/>
  <c r="H41" i="1"/>
  <c r="H35" i="1"/>
  <c r="R34" i="1"/>
  <c r="M20" i="1"/>
  <c r="Q29" i="1"/>
  <c r="D20" i="1"/>
  <c r="L29" i="1"/>
  <c r="Q20" i="1"/>
  <c r="F49" i="1"/>
  <c r="F14" i="1"/>
  <c r="J35" i="1"/>
  <c r="K14" i="1"/>
  <c r="H49" i="1"/>
  <c r="Q14" i="1"/>
  <c r="D41" i="1"/>
  <c r="R40" i="1"/>
  <c r="G41" i="1"/>
  <c r="J41" i="1"/>
  <c r="G29" i="1"/>
  <c r="I35" i="1"/>
  <c r="Q35" i="1"/>
  <c r="D35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<sst xmlns="http://schemas.openxmlformats.org/spreadsheetml/2006/main" count="105" uniqueCount="49">
  <si>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</si>
  <si>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</si>
  <si>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42, the calculation of EU-28 average price for Live Bovine Animals reflects the annual update of weighing coefficients based on the updated cheptel data from 2018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</si>
  <si>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</si>
  <si>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</si>
  <si>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</si>
  <si>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</si>
  <si>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</si>
  <si>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</si>
  <si>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</si>
  <si>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</si>
  <si>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</si>
  <si>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</si>
  <si>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</si>
  <si>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</si>
  <si>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</si>
  <si>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</si>
  <si>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</si>
  <si>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</si>
  <si>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</si>
  <si>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</si>
  <si>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</si>
  <si>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</si>
  <si>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</si>
  <si>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</si>
  <si>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</si>
  <si>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</si>
  <si>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</si>
  <si>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</si>
  <si>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</si>
  <si>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</si>
  <si>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</si>
  <si>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</si>
  <si>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</si>
  <si>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</si>
  <si>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</si>
  <si>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</si>
  <si>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</si>
  <si>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</si>
  <si>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</si>
  <si>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</si>
  <si>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</si>
  <si>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</si>
  <si>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</si>
  <si>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</si>
  <si>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</si>
  <si>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</si>
  <si>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12.12.2019</t>
  </si>
  <si>
    <t>Week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</si>
</sst>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4" sqref="C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43801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43807</v>
      </c>
    </row>
    <row r="5" spans="1:30" ht="6.6" customHeight="1" x14ac:dyDescent="0.3">
      <c r="C5" s="18"/>
    </row>
    <row r="6" spans="1:30" ht="28.35" customHeight="1" x14ac:dyDescent="0.5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4.4" x14ac:dyDescent="0.3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26</v>
      </c>
      <c r="D11" s="34">
        <v>62.33</v>
      </c>
      <c r="E11" s="35">
        <v>66.919200000000004</v>
      </c>
      <c r="F11" s="35">
        <v>58.64</v>
      </c>
      <c r="G11" s="35">
        <v>85.850000000000009</v>
      </c>
      <c r="H11" s="35">
        <v>74.45</v>
      </c>
      <c r="I11" s="35">
        <v>39</v>
      </c>
      <c r="J11" s="35">
        <v>90.75</v>
      </c>
      <c r="K11" s="35">
        <v>62</v>
      </c>
      <c r="L11" s="35">
        <v>100.28</v>
      </c>
      <c r="M11" s="35">
        <v>134.45590000000001</v>
      </c>
      <c r="N11" s="35"/>
      <c r="O11" s="35">
        <v>60.189500000000002</v>
      </c>
      <c r="P11" s="35"/>
      <c r="Q11" s="36">
        <v>36.6845</v>
      </c>
      <c r="R11" s="37">
        <v>69.315433118568748</v>
      </c>
    </row>
    <row r="12" spans="1:30" ht="13.8" x14ac:dyDescent="0.3">
      <c r="C12" s="38" t="s">
        <v>27</v>
      </c>
      <c r="D12" s="39">
        <v>62.33</v>
      </c>
      <c r="E12" s="40">
        <v>66.919600000000003</v>
      </c>
      <c r="F12" s="40">
        <v>59.61</v>
      </c>
      <c r="G12" s="40">
        <v>91.95</v>
      </c>
      <c r="H12" s="40">
        <v>76.48</v>
      </c>
      <c r="I12" s="40">
        <v>39</v>
      </c>
      <c r="J12" s="40">
        <v>90.75</v>
      </c>
      <c r="K12" s="40">
        <v>64</v>
      </c>
      <c r="L12" s="40">
        <v>72.62</v>
      </c>
      <c r="M12" s="40">
        <v>130.88570000000001</v>
      </c>
      <c r="N12" s="40"/>
      <c r="O12" s="40">
        <v>60.189500000000002</v>
      </c>
      <c r="P12" s="40"/>
      <c r="Q12" s="41">
        <v>39.920400000000001</v>
      </c>
      <c r="R12" s="42">
        <v>69.343131294539248</v>
      </c>
    </row>
    <row r="13" spans="1:30" x14ac:dyDescent="0.25">
      <c r="A13" s="43"/>
      <c r="B13" s="43"/>
      <c r="C13" s="44" t="s">
        <v>28</v>
      </c>
      <c r="D13" s="45">
        <f>D12-D11</f>
        <v>0</v>
      </c>
      <c r="E13" s="46">
        <f>E11-E12</f>
        <v>-3.9999999999906777E-4</v>
      </c>
      <c r="F13" s="46">
        <f t="shared" ref="F13:R13" si="0">F11-F12</f>
        <v>-0.96999999999999886</v>
      </c>
      <c r="G13" s="46">
        <f t="shared" si="0"/>
        <v>-6.0999999999999943</v>
      </c>
      <c r="H13" s="46">
        <f t="shared" si="0"/>
        <v>-2.0300000000000011</v>
      </c>
      <c r="I13" s="46">
        <f t="shared" si="0"/>
        <v>0</v>
      </c>
      <c r="J13" s="46">
        <f t="shared" si="0"/>
        <v>0</v>
      </c>
      <c r="K13" s="46">
        <f t="shared" si="0"/>
        <v>-2</v>
      </c>
      <c r="L13" s="46">
        <f t="shared" si="0"/>
        <v>27.659999999999997</v>
      </c>
      <c r="M13" s="46">
        <f t="shared" si="0"/>
        <v>3.5701999999999998</v>
      </c>
      <c r="N13" s="47">
        <f t="shared" si="0"/>
        <v>0</v>
      </c>
      <c r="O13" s="46">
        <f t="shared" si="0"/>
        <v>0</v>
      </c>
      <c r="P13" s="47">
        <f t="shared" si="0"/>
        <v>0</v>
      </c>
      <c r="Q13" s="48">
        <f t="shared" si="0"/>
        <v>-3.2359000000000009</v>
      </c>
      <c r="R13" s="49">
        <f t="shared" si="0"/>
        <v>-2.7698175970499506E-2</v>
      </c>
    </row>
    <row r="14" spans="1:30" x14ac:dyDescent="0.25">
      <c r="A14" s="43"/>
      <c r="B14" s="43"/>
      <c r="C14" s="44" t="s">
        <v>29</v>
      </c>
      <c r="D14" s="50">
        <f>D11/$R11*100</f>
        <v>89.92225424514092</v>
      </c>
      <c r="E14" s="51">
        <f t="shared" ref="E14:Q14" si="1">E11/$R11*100</f>
        <v>96.54300202601371</v>
      </c>
      <c r="F14" s="51">
        <f t="shared" si="1"/>
        <v>84.598764462298476</v>
      </c>
      <c r="G14" s="51">
        <f t="shared" si="1"/>
        <v>123.85409156016924</v>
      </c>
      <c r="H14" s="51">
        <f t="shared" si="1"/>
        <v>107.40753775951775</v>
      </c>
      <c r="I14" s="51">
        <f t="shared" si="1"/>
        <v>56.264526160123474</v>
      </c>
      <c r="J14" s="51">
        <f t="shared" si="1"/>
        <v>130.92322433413347</v>
      </c>
      <c r="K14" s="51">
        <f t="shared" si="1"/>
        <v>89.446169793016793</v>
      </c>
      <c r="L14" s="51">
        <f t="shared" si="1"/>
        <v>144.67196623941493</v>
      </c>
      <c r="M14" s="51">
        <f t="shared" si="1"/>
        <v>193.97685904956273</v>
      </c>
      <c r="N14" s="51"/>
      <c r="O14" s="51">
        <f t="shared" si="1"/>
        <v>86.834197367044922</v>
      </c>
      <c r="P14" s="51"/>
      <c r="Q14" s="52">
        <f t="shared" si="1"/>
        <v>52.924000254385881</v>
      </c>
      <c r="R14" s="53"/>
    </row>
    <row r="15" spans="1:30" x14ac:dyDescent="0.25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3" t="s">
        <v>26</v>
      </c>
      <c r="D17" s="34">
        <v>275.28000000000003</v>
      </c>
      <c r="E17" s="35"/>
      <c r="F17" s="35">
        <v>156.9</v>
      </c>
      <c r="G17" s="35">
        <v>205.85</v>
      </c>
      <c r="H17" s="35">
        <v>201.23000000000002</v>
      </c>
      <c r="I17" s="35">
        <v>150</v>
      </c>
      <c r="J17" s="35">
        <v>226.42000000000002</v>
      </c>
      <c r="K17" s="35">
        <v>150</v>
      </c>
      <c r="L17" s="35">
        <v>239.77</v>
      </c>
      <c r="M17" s="35">
        <v>196.57240000000002</v>
      </c>
      <c r="N17" s="35">
        <v>78.489999999999995</v>
      </c>
      <c r="O17" s="35">
        <v>348.60540000000003</v>
      </c>
      <c r="P17" s="35"/>
      <c r="Q17" s="36">
        <v>163.85990000000001</v>
      </c>
      <c r="R17" s="37">
        <v>182.4507660166017</v>
      </c>
    </row>
    <row r="18" spans="1:18" ht="13.8" x14ac:dyDescent="0.3">
      <c r="C18" s="38" t="s">
        <v>27</v>
      </c>
      <c r="D18" s="39">
        <v>273.06</v>
      </c>
      <c r="E18" s="40"/>
      <c r="F18" s="40">
        <v>157.6</v>
      </c>
      <c r="G18" s="40">
        <v>161.04</v>
      </c>
      <c r="H18" s="40">
        <v>189.33</v>
      </c>
      <c r="I18" s="40">
        <v>150</v>
      </c>
      <c r="J18" s="40">
        <v>226.42000000000002</v>
      </c>
      <c r="K18" s="40">
        <v>152</v>
      </c>
      <c r="L18" s="40">
        <v>251.03</v>
      </c>
      <c r="M18" s="40">
        <v>206.43700000000001</v>
      </c>
      <c r="N18" s="40">
        <v>78.489999999999995</v>
      </c>
      <c r="O18" s="40">
        <v>305.46950000000004</v>
      </c>
      <c r="P18" s="40"/>
      <c r="Q18" s="41">
        <v>157.33010000000002</v>
      </c>
      <c r="R18" s="42">
        <v>176.79106442644266</v>
      </c>
    </row>
    <row r="19" spans="1:18" x14ac:dyDescent="0.25">
      <c r="A19" s="43"/>
      <c r="B19" s="43"/>
      <c r="C19" s="44" t="s">
        <v>28</v>
      </c>
      <c r="D19" s="45">
        <f>D18-D17</f>
        <v>-2.2200000000000273</v>
      </c>
      <c r="E19" s="47">
        <f>E17-E18</f>
        <v>0</v>
      </c>
      <c r="F19" s="46">
        <f t="shared" ref="F19:R19" si="2">F17-F18</f>
        <v>-0.69999999999998863</v>
      </c>
      <c r="G19" s="46">
        <f t="shared" si="2"/>
        <v>44.81</v>
      </c>
      <c r="H19" s="46">
        <f t="shared" si="2"/>
        <v>11.900000000000006</v>
      </c>
      <c r="I19" s="46">
        <f t="shared" si="2"/>
        <v>0</v>
      </c>
      <c r="J19" s="46">
        <f t="shared" si="2"/>
        <v>0</v>
      </c>
      <c r="K19" s="46">
        <f t="shared" si="2"/>
        <v>-2</v>
      </c>
      <c r="L19" s="46">
        <f t="shared" si="2"/>
        <v>-11.259999999999991</v>
      </c>
      <c r="M19" s="46">
        <f t="shared" si="2"/>
        <v>-9.8645999999999958</v>
      </c>
      <c r="N19" s="47">
        <f t="shared" si="2"/>
        <v>0</v>
      </c>
      <c r="O19" s="46">
        <f t="shared" si="2"/>
        <v>43.135899999999992</v>
      </c>
      <c r="P19" s="47">
        <f t="shared" si="2"/>
        <v>0</v>
      </c>
      <c r="Q19" s="48">
        <f t="shared" si="2"/>
        <v>6.5297999999999945</v>
      </c>
      <c r="R19" s="49">
        <f t="shared" si="2"/>
        <v>5.6597015901590453</v>
      </c>
    </row>
    <row r="20" spans="1:18" x14ac:dyDescent="0.25">
      <c r="A20" s="43"/>
      <c r="B20" s="43"/>
      <c r="C20" s="44" t="s">
        <v>29</v>
      </c>
      <c r="D20" s="50">
        <f>D17/$R17*100</f>
        <v>150.87905960063304</v>
      </c>
      <c r="E20" s="63"/>
      <c r="F20" s="51">
        <f t="shared" ref="F20:Q20" si="3">F17/$R17*100</f>
        <v>85.995802278913558</v>
      </c>
      <c r="G20" s="51">
        <f t="shared" si="3"/>
        <v>112.8249579293458</v>
      </c>
      <c r="H20" s="51">
        <f t="shared" si="3"/>
        <v>110.29276795784433</v>
      </c>
      <c r="I20" s="51">
        <f t="shared" si="3"/>
        <v>82.213960113684081</v>
      </c>
      <c r="J20" s="51">
        <f t="shared" si="3"/>
        <v>124.099232326269</v>
      </c>
      <c r="K20" s="51">
        <f t="shared" si="3"/>
        <v>82.213960113684081</v>
      </c>
      <c r="L20" s="51">
        <f t="shared" si="3"/>
        <v>131.4162747763869</v>
      </c>
      <c r="M20" s="51">
        <f t="shared" si="3"/>
        <v>107.7399696870077</v>
      </c>
      <c r="N20" s="51">
        <f t="shared" si="3"/>
        <v>43.019824862153754</v>
      </c>
      <c r="O20" s="51">
        <f t="shared" si="3"/>
        <v>191.06820300676591</v>
      </c>
      <c r="P20" s="51"/>
      <c r="Q20" s="52">
        <f t="shared" si="3"/>
        <v>89.810475218881763</v>
      </c>
      <c r="R20" s="53"/>
    </row>
    <row r="21" spans="1:18" ht="13.8" thickBot="1" x14ac:dyDescent="0.3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4.4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600000000000001" thickBot="1" x14ac:dyDescent="0.3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4.4" x14ac:dyDescent="0.3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37</v>
      </c>
      <c r="D26" s="34">
        <v>3.86</v>
      </c>
      <c r="E26" s="35"/>
      <c r="F26" s="35">
        <v>1.95</v>
      </c>
      <c r="G26" s="35">
        <v>2.11</v>
      </c>
      <c r="H26" s="35">
        <v>2.41</v>
      </c>
      <c r="I26" s="35">
        <v>2.58</v>
      </c>
      <c r="J26" s="35">
        <v>2.81</v>
      </c>
      <c r="K26" s="35"/>
      <c r="L26" s="35">
        <v>2.3000000000000003</v>
      </c>
      <c r="M26" s="35">
        <v>2.4138000000000002</v>
      </c>
      <c r="N26" s="35"/>
      <c r="O26" s="35"/>
      <c r="P26" s="35">
        <v>2.1436999999999999</v>
      </c>
      <c r="Q26" s="36">
        <v>1.8749</v>
      </c>
      <c r="R26" s="37">
        <v>2.2967556107253286</v>
      </c>
    </row>
    <row r="27" spans="1:18" ht="13.8" x14ac:dyDescent="0.3">
      <c r="C27" s="38" t="s">
        <v>27</v>
      </c>
      <c r="D27" s="39">
        <v>3.86</v>
      </c>
      <c r="E27" s="71"/>
      <c r="F27" s="72">
        <v>1.95</v>
      </c>
      <c r="G27" s="72">
        <v>1.99</v>
      </c>
      <c r="H27" s="72">
        <v>2.38</v>
      </c>
      <c r="I27" s="72">
        <v>2.58</v>
      </c>
      <c r="J27" s="72">
        <v>2.81</v>
      </c>
      <c r="K27" s="72" t="e">
        <v>#N/A</v>
      </c>
      <c r="L27" s="72">
        <v>1.98</v>
      </c>
      <c r="M27" s="72">
        <v>2.4138000000000002</v>
      </c>
      <c r="N27" s="72"/>
      <c r="O27" s="72"/>
      <c r="P27" s="72">
        <v>2.1059000000000001</v>
      </c>
      <c r="Q27" s="73">
        <v>1.8954000000000002</v>
      </c>
      <c r="R27" s="42">
        <v>2.2756969355956485</v>
      </c>
    </row>
    <row r="28" spans="1:18" x14ac:dyDescent="0.25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0.11999999999999988</v>
      </c>
      <c r="H28" s="46">
        <f t="shared" si="4"/>
        <v>3.0000000000000249E-2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0.32000000000000028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3.7799999999999834E-2</v>
      </c>
      <c r="Q28" s="48">
        <f t="shared" si="4"/>
        <v>-2.0500000000000185E-2</v>
      </c>
      <c r="R28" s="49">
        <f t="shared" si="4"/>
        <v>2.1058675129680182E-2</v>
      </c>
    </row>
    <row r="29" spans="1:18" x14ac:dyDescent="0.25">
      <c r="A29" s="43"/>
      <c r="B29" s="43"/>
      <c r="C29" s="44" t="s">
        <v>29</v>
      </c>
      <c r="D29" s="50">
        <f>D26/$R26*100</f>
        <v>168.06315752423436</v>
      </c>
      <c r="E29" s="63"/>
      <c r="F29" s="51">
        <f t="shared" ref="F29:Q29" si="5">F26/$R26*100</f>
        <v>84.902372324418906</v>
      </c>
      <c r="G29" s="51">
        <f t="shared" si="5"/>
        <v>91.868720822832771</v>
      </c>
      <c r="H29" s="51">
        <f t="shared" si="5"/>
        <v>104.93062425735877</v>
      </c>
      <c r="I29" s="51">
        <f t="shared" si="5"/>
        <v>112.33236953692349</v>
      </c>
      <c r="J29" s="51">
        <f t="shared" si="5"/>
        <v>122.3464955033934</v>
      </c>
      <c r="K29" s="51"/>
      <c r="L29" s="51">
        <f t="shared" si="5"/>
        <v>100.14125966469925</v>
      </c>
      <c r="M29" s="51">
        <f t="shared" si="5"/>
        <v>105.09607503419609</v>
      </c>
      <c r="N29" s="51"/>
      <c r="O29" s="51"/>
      <c r="P29" s="51"/>
      <c r="Q29" s="52">
        <f t="shared" si="5"/>
        <v>81.632542497975919</v>
      </c>
      <c r="R29" s="74"/>
    </row>
    <row r="30" spans="1:18" x14ac:dyDescent="0.25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3" t="s">
        <v>37</v>
      </c>
      <c r="D32" s="34">
        <v>3.59</v>
      </c>
      <c r="E32" s="35"/>
      <c r="F32" s="35"/>
      <c r="G32" s="35">
        <v>1.73</v>
      </c>
      <c r="H32" s="35" t="e">
        <v>#N/A</v>
      </c>
      <c r="I32" s="35">
        <v>2.41</v>
      </c>
      <c r="J32" s="35">
        <v>2.59</v>
      </c>
      <c r="K32" s="35"/>
      <c r="L32" s="35">
        <v>1.95</v>
      </c>
      <c r="M32" s="35"/>
      <c r="N32" s="35"/>
      <c r="O32" s="35"/>
      <c r="P32" s="35">
        <v>2.2718000000000003</v>
      </c>
      <c r="Q32" s="36">
        <v>2.0754000000000001</v>
      </c>
      <c r="R32" s="37">
        <v>2.1947981205442089</v>
      </c>
    </row>
    <row r="33" spans="1:18" ht="13.8" x14ac:dyDescent="0.3">
      <c r="C33" s="38" t="s">
        <v>27</v>
      </c>
      <c r="D33" s="39">
        <v>3.59</v>
      </c>
      <c r="E33" s="72"/>
      <c r="F33" s="72"/>
      <c r="G33" s="72">
        <v>1.72</v>
      </c>
      <c r="H33" s="72" t="e">
        <v>#N/A</v>
      </c>
      <c r="I33" s="72">
        <v>2.41</v>
      </c>
      <c r="J33" s="72">
        <v>2.59</v>
      </c>
      <c r="K33" s="72" t="e">
        <v>#N/A</v>
      </c>
      <c r="L33" s="72">
        <v>1.98</v>
      </c>
      <c r="M33" s="72"/>
      <c r="N33" s="72"/>
      <c r="O33" s="72"/>
      <c r="P33" s="72">
        <v>1.6741000000000001</v>
      </c>
      <c r="Q33" s="73">
        <v>2.0475000000000003</v>
      </c>
      <c r="R33" s="42">
        <v>2.1644307131832923</v>
      </c>
    </row>
    <row r="34" spans="1:18" x14ac:dyDescent="0.25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1.0000000000000009E-2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 t="e">
        <f t="shared" si="6"/>
        <v>#N/A</v>
      </c>
      <c r="L34" s="46">
        <f t="shared" si="6"/>
        <v>-3.0000000000000027E-2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0.59770000000000012</v>
      </c>
      <c r="Q34" s="48">
        <f t="shared" si="6"/>
        <v>2.7899999999999814E-2</v>
      </c>
      <c r="R34" s="49">
        <f t="shared" si="6"/>
        <v>3.0367407360916587E-2</v>
      </c>
    </row>
    <row r="35" spans="1:18" x14ac:dyDescent="0.25">
      <c r="A35" s="43"/>
      <c r="B35" s="43"/>
      <c r="C35" s="44" t="s">
        <v>29</v>
      </c>
      <c r="D35" s="50">
        <f>D32/$R32*100</f>
        <v>163.56857454889041</v>
      </c>
      <c r="E35" s="63"/>
      <c r="F35" s="63"/>
      <c r="G35" s="51">
        <f t="shared" ref="G35:Q35" si="7">G32/$R32*100</f>
        <v>78.82273926729259</v>
      </c>
      <c r="H35" s="51" t="e">
        <f t="shared" si="7"/>
        <v>#N/A</v>
      </c>
      <c r="I35" s="51">
        <f t="shared" si="7"/>
        <v>109.80508764981222</v>
      </c>
      <c r="J35" s="51">
        <f t="shared" si="7"/>
        <v>118.0062975157733</v>
      </c>
      <c r="K35" s="51"/>
      <c r="L35" s="51">
        <f t="shared" si="7"/>
        <v>88.846440214578365</v>
      </c>
      <c r="M35" s="51"/>
      <c r="N35" s="51"/>
      <c r="O35" s="51"/>
      <c r="P35" s="51"/>
      <c r="Q35" s="52">
        <f t="shared" si="7"/>
        <v>94.559949754531246</v>
      </c>
      <c r="R35" s="53"/>
    </row>
    <row r="36" spans="1:18" ht="13.8" x14ac:dyDescent="0.3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4" x14ac:dyDescent="0.3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3" t="s">
        <v>37</v>
      </c>
      <c r="D38" s="34">
        <v>2.29</v>
      </c>
      <c r="E38" s="35"/>
      <c r="F38" s="35"/>
      <c r="G38" s="35">
        <v>1.77</v>
      </c>
      <c r="H38" s="35" t="e">
        <v>#N/A</v>
      </c>
      <c r="I38" s="35">
        <v>2.4</v>
      </c>
      <c r="J38" s="35">
        <v>2.9</v>
      </c>
      <c r="K38" s="35"/>
      <c r="L38" s="35">
        <v>1.9000000000000001</v>
      </c>
      <c r="M38" s="35"/>
      <c r="N38" s="35"/>
      <c r="O38" s="35"/>
      <c r="P38" s="35">
        <v>1.8512000000000002</v>
      </c>
      <c r="Q38" s="36">
        <v>2.0518000000000001</v>
      </c>
      <c r="R38" s="37">
        <v>2.2631873112428424</v>
      </c>
    </row>
    <row r="39" spans="1:18" ht="13.8" x14ac:dyDescent="0.3">
      <c r="C39" s="38" t="s">
        <v>27</v>
      </c>
      <c r="D39" s="39">
        <v>2.29</v>
      </c>
      <c r="E39" s="76"/>
      <c r="F39" s="76"/>
      <c r="G39" s="76">
        <v>1.77</v>
      </c>
      <c r="H39" s="40" t="e">
        <v>#N/A</v>
      </c>
      <c r="I39" s="40">
        <v>2.4</v>
      </c>
      <c r="J39" s="40">
        <v>2.9</v>
      </c>
      <c r="K39" s="40" t="e">
        <v>#N/A</v>
      </c>
      <c r="L39" s="40">
        <v>1.3900000000000001</v>
      </c>
      <c r="M39" s="40"/>
      <c r="N39" s="40"/>
      <c r="O39" s="40"/>
      <c r="P39" s="40">
        <v>1.4525000000000001</v>
      </c>
      <c r="Q39" s="41">
        <v>2.0007000000000001</v>
      </c>
      <c r="R39" s="42">
        <v>2.2188753920442315</v>
      </c>
    </row>
    <row r="40" spans="1:18" x14ac:dyDescent="0.25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0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0.51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0.39870000000000005</v>
      </c>
      <c r="Q40" s="48">
        <f t="shared" si="8"/>
        <v>5.1099999999999923E-2</v>
      </c>
      <c r="R40" s="49">
        <f t="shared" si="8"/>
        <v>4.4311919198610994E-2</v>
      </c>
    </row>
    <row r="41" spans="1:18" x14ac:dyDescent="0.25">
      <c r="A41" s="43"/>
      <c r="B41" s="43"/>
      <c r="C41" s="44" t="s">
        <v>29</v>
      </c>
      <c r="D41" s="50">
        <f>D38/$R38*100</f>
        <v>101.1847313133986</v>
      </c>
      <c r="E41" s="63"/>
      <c r="F41" s="63"/>
      <c r="G41" s="51">
        <f t="shared" ref="G41:Q41" si="9">G38/$R38*100</f>
        <v>78.20828577498493</v>
      </c>
      <c r="H41" s="51" t="e">
        <f t="shared" si="9"/>
        <v>#N/A</v>
      </c>
      <c r="I41" s="51">
        <f t="shared" si="9"/>
        <v>106.04513325421685</v>
      </c>
      <c r="J41" s="51">
        <f t="shared" si="9"/>
        <v>128.13786934884536</v>
      </c>
      <c r="K41" s="51"/>
      <c r="L41" s="51">
        <f t="shared" si="9"/>
        <v>83.952397159588358</v>
      </c>
      <c r="M41" s="51"/>
      <c r="N41" s="51"/>
      <c r="O41" s="51"/>
      <c r="P41" s="51"/>
      <c r="Q41" s="52">
        <f t="shared" si="9"/>
        <v>90.659751837917568</v>
      </c>
      <c r="R41" s="53"/>
    </row>
    <row r="42" spans="1:18" ht="13.8" thickBot="1" x14ac:dyDescent="0.3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4.4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600000000000001" thickBot="1" x14ac:dyDescent="0.3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ht="13.8" x14ac:dyDescent="0.3">
      <c r="C46" s="77" t="s">
        <v>45</v>
      </c>
      <c r="D46" s="78">
        <v>617.75</v>
      </c>
      <c r="E46" s="79"/>
      <c r="F46" s="80">
        <v>445</v>
      </c>
      <c r="G46" s="80"/>
      <c r="H46" s="80" t="e">
        <v>#N/A</v>
      </c>
      <c r="I46" s="80">
        <v>588</v>
      </c>
      <c r="J46" s="80">
        <v>571.62</v>
      </c>
      <c r="K46" s="79">
        <v>492.95</v>
      </c>
      <c r="L46" s="79"/>
      <c r="M46" s="79"/>
      <c r="N46" s="79"/>
      <c r="O46" s="79"/>
      <c r="P46" s="79"/>
      <c r="Q46" s="81"/>
      <c r="R46" s="82">
        <v>541.31344819692913</v>
      </c>
    </row>
    <row r="47" spans="1:18" ht="13.8" x14ac:dyDescent="0.3">
      <c r="C47" s="38" t="s">
        <v>27</v>
      </c>
      <c r="D47" s="83">
        <v>616.05000000000007</v>
      </c>
      <c r="E47" s="72"/>
      <c r="F47" s="72">
        <v>438</v>
      </c>
      <c r="G47" s="72" t="e">
        <v>#N/A</v>
      </c>
      <c r="H47" s="72" t="e">
        <v>#N/A</v>
      </c>
      <c r="I47" s="72">
        <v>592</v>
      </c>
      <c r="J47" s="72">
        <v>558</v>
      </c>
      <c r="K47" s="72">
        <v>492.95</v>
      </c>
      <c r="L47" s="72"/>
      <c r="M47" s="72"/>
      <c r="N47" s="72"/>
      <c r="O47" s="72"/>
      <c r="P47" s="72"/>
      <c r="Q47" s="73"/>
      <c r="R47" s="84">
        <v>539.70476739681646</v>
      </c>
    </row>
    <row r="48" spans="1:18" x14ac:dyDescent="0.25">
      <c r="A48" s="43"/>
      <c r="B48" s="43"/>
      <c r="C48" s="44" t="s">
        <v>28</v>
      </c>
      <c r="D48" s="45">
        <f>D47-D46</f>
        <v>-1.6999999999999318</v>
      </c>
      <c r="E48" s="47">
        <f>E46-E47</f>
        <v>0</v>
      </c>
      <c r="F48" s="46">
        <f t="shared" ref="F48:R48" si="10">F46-F47</f>
        <v>7</v>
      </c>
      <c r="G48" s="46" t="e">
        <f t="shared" si="10"/>
        <v>#N/A</v>
      </c>
      <c r="H48" s="46" t="e">
        <f t="shared" si="10"/>
        <v>#N/A</v>
      </c>
      <c r="I48" s="46">
        <f t="shared" si="10"/>
        <v>-4</v>
      </c>
      <c r="J48" s="46">
        <f t="shared" si="10"/>
        <v>13.620000000000005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1.6086808001126656</v>
      </c>
    </row>
    <row r="49" spans="1:18" x14ac:dyDescent="0.25">
      <c r="A49" s="43"/>
      <c r="B49" s="43"/>
      <c r="C49" s="44" t="s">
        <v>29</v>
      </c>
      <c r="D49" s="50">
        <f>D46/$R46*100</f>
        <v>114.1205713727739</v>
      </c>
      <c r="E49" s="51"/>
      <c r="F49" s="51">
        <f>F46/$R$46*100</f>
        <v>82.207453275409776</v>
      </c>
      <c r="G49" s="51"/>
      <c r="H49" s="51" t="e">
        <f>H46/$R$46*100</f>
        <v>#N/A</v>
      </c>
      <c r="I49" s="51">
        <f>I46/$R$46*100</f>
        <v>108.62467983357516</v>
      </c>
      <c r="J49" s="51">
        <f>J46/$R$46*100</f>
        <v>105.59870660963986</v>
      </c>
      <c r="K49" s="51">
        <f>K46/$R$46*100</f>
        <v>91.06553728564775</v>
      </c>
      <c r="L49" s="51"/>
      <c r="M49" s="51"/>
      <c r="N49" s="51"/>
      <c r="O49" s="51"/>
      <c r="P49" s="51"/>
      <c r="Q49" s="52"/>
      <c r="R49" s="86"/>
    </row>
    <row r="50" spans="1:18" ht="13.8" thickBot="1" x14ac:dyDescent="0.3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5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2019-12-12T09:11:13Z</dcterms:created>
  <dcterms:modified xsi:type="dcterms:W3CDTF">2019-12-12T09:26:35Z</dcterms:modified>
</cp:coreProperties>
</file>