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904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I48" i="1"/>
  <c r="G48" i="1"/>
  <c r="E48" i="1"/>
  <c r="D48" i="1"/>
  <c r="K48" i="1"/>
  <c r="J48" i="1"/>
  <c r="F48" i="1"/>
  <c r="O40" i="1"/>
  <c r="N40" i="1"/>
  <c r="M40" i="1"/>
  <c r="L40" i="1"/>
  <c r="F40" i="1"/>
  <c r="E40" i="1"/>
  <c r="D40" i="1"/>
  <c r="K40" i="1"/>
  <c r="J40" i="1"/>
  <c r="P40" i="1"/>
  <c r="I40" i="1"/>
  <c r="H40" i="1"/>
  <c r="G40" i="1"/>
  <c r="O34" i="1"/>
  <c r="N34" i="1"/>
  <c r="M34" i="1"/>
  <c r="F34" i="1"/>
  <c r="E34" i="1"/>
  <c r="K34" i="1"/>
  <c r="G34" i="1"/>
  <c r="D34" i="1"/>
  <c r="P34" i="1"/>
  <c r="L34" i="1"/>
  <c r="J34" i="1"/>
  <c r="I34" i="1"/>
  <c r="H34" i="1"/>
  <c r="O28" i="1"/>
  <c r="N28" i="1"/>
  <c r="E28" i="1"/>
  <c r="K28" i="1"/>
  <c r="D28" i="1"/>
  <c r="Q28" i="1"/>
  <c r="P28" i="1"/>
  <c r="M28" i="1"/>
  <c r="I28" i="1"/>
  <c r="H28" i="1"/>
  <c r="G28" i="1"/>
  <c r="F28" i="1"/>
  <c r="P19" i="1"/>
  <c r="H19" i="1"/>
  <c r="E19" i="1"/>
  <c r="D19" i="1"/>
  <c r="O19" i="1"/>
  <c r="N19" i="1"/>
  <c r="M19" i="1"/>
  <c r="L19" i="1"/>
  <c r="K19" i="1"/>
  <c r="J19" i="1"/>
  <c r="G19" i="1"/>
  <c r="F19" i="1"/>
  <c r="Q13" i="1"/>
  <c r="P13" i="1"/>
  <c r="N13" i="1"/>
  <c r="I13" i="1"/>
  <c r="D13" i="1"/>
  <c r="O13" i="1"/>
  <c r="M13" i="1"/>
  <c r="L13" i="1"/>
  <c r="K13" i="1"/>
  <c r="J13" i="1"/>
  <c r="H13" i="1"/>
  <c r="G13" i="1"/>
  <c r="F13" i="1"/>
  <c r="E13" i="1"/>
  <c r="D20" i="1" l="1"/>
  <c r="Q35" i="1"/>
  <c r="H49" i="1"/>
  <c r="Q20" i="1"/>
  <c r="L41" i="1"/>
  <c r="Q41" i="1"/>
  <c r="J28" i="1"/>
  <c r="I19" i="1"/>
  <c r="Q19" i="1"/>
  <c r="H41" i="1"/>
  <c r="H48" i="1"/>
  <c r="K49" i="1"/>
  <c r="L20" i="1"/>
  <c r="L28" i="1"/>
  <c r="I41" i="1"/>
  <c r="M20" i="1"/>
  <c r="F20" i="1"/>
  <c r="I35" i="1"/>
  <c r="Q34" i="1"/>
  <c r="I14" i="1"/>
  <c r="D29" i="1"/>
  <c r="Q40" i="1"/>
  <c r="F49" i="1"/>
  <c r="H20" i="1"/>
  <c r="H14" i="1" l="1"/>
  <c r="G14" i="1"/>
  <c r="E14" i="1"/>
  <c r="D14" i="1"/>
  <c r="O14" i="1"/>
  <c r="F14" i="1"/>
  <c r="J35" i="1"/>
  <c r="D41" i="1"/>
  <c r="R40" i="1"/>
  <c r="J41" i="1"/>
  <c r="G41" i="1"/>
  <c r="I49" i="1"/>
  <c r="R48" i="1"/>
  <c r="J49" i="1"/>
  <c r="L35" i="1"/>
  <c r="F29" i="1"/>
  <c r="D49" i="1"/>
  <c r="J29" i="1"/>
  <c r="I29" i="1"/>
  <c r="G29" i="1"/>
  <c r="Q29" i="1"/>
  <c r="I20" i="1"/>
  <c r="M29" i="1"/>
  <c r="R28" i="1"/>
  <c r="D35" i="1"/>
  <c r="H35" i="1"/>
  <c r="R34" i="1"/>
  <c r="L29" i="1"/>
  <c r="O20" i="1"/>
  <c r="H29" i="1"/>
  <c r="L14" i="1"/>
  <c r="K20" i="1"/>
  <c r="J14" i="1"/>
  <c r="R13" i="1"/>
  <c r="K14" i="1"/>
  <c r="J20" i="1"/>
  <c r="R19" i="1"/>
  <c r="G20" i="1"/>
  <c r="N20" i="1"/>
  <c r="M14" i="1"/>
  <c r="G35" i="1"/>
  <c r="Q14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<sst xmlns="http://schemas.openxmlformats.org/spreadsheetml/2006/main" count="105" uniqueCount="49">
  <si>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</si>
  <si>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</si>
  <si>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42, the calculation of EU-28 average price for Live Bovine Animals reflects the annual update of weighing coefficients based on the updated cheptel data from 2018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</si>
  <si>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</si>
  <si>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</si>
  <si>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</si>
  <si>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</si>
  <si>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</si>
  <si>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</si>
  <si>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</si>
  <si>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</si>
  <si>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</si>
  <si>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</si>
  <si>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</si>
  <si>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</si>
  <si>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</si>
  <si>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</si>
  <si>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</si>
  <si>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</si>
  <si>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</si>
  <si>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</si>
  <si>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</si>
  <si>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</si>
  <si>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</si>
  <si>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</si>
  <si>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</si>
  <si>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</si>
  <si>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</si>
  <si>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</si>
  <si>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</si>
  <si>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</si>
  <si>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</si>
  <si>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</si>
  <si>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</si>
  <si>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</si>
  <si>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</si>
  <si>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</si>
  <si>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</si>
  <si>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</si>
  <si>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</si>
  <si>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</si>
  <si>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</si>
  <si>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</si>
  <si>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</si>
  <si>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</si>
  <si>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</si>
  <si>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</si>
  <si>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31.10.2019</t>
  </si>
  <si>
    <t>Week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</si>
</sst>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89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5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C4" sqref="C4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ht="13.8" x14ac:dyDescent="0.25">
      <c r="C3" s="13" t="s">
        <v>2</v>
      </c>
      <c r="P3" s="14" t="s">
        <v>48</v>
      </c>
      <c r="Q3" s="15" t="s">
        <v>3</v>
      </c>
      <c r="R3" s="16">
        <v>43759</v>
      </c>
    </row>
    <row r="4" spans="1:30" s="12" customFormat="1" ht="13.8" x14ac:dyDescent="0.25">
      <c r="C4" s="13" t="s">
        <v>4</v>
      </c>
      <c r="D4" s="17"/>
      <c r="E4" s="17"/>
      <c r="F4" s="17"/>
      <c r="Q4" s="15" t="s">
        <v>5</v>
      </c>
      <c r="R4" s="16">
        <v>43765</v>
      </c>
    </row>
    <row r="5" spans="1:30" ht="6.6" customHeight="1" x14ac:dyDescent="0.3">
      <c r="C5" s="18"/>
    </row>
    <row r="6" spans="1:30" ht="28.35" customHeight="1" x14ac:dyDescent="0.5">
      <c r="C6" s="19" t="s">
        <v>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6" t="s">
        <v>13</v>
      </c>
      <c r="J9" s="26" t="s">
        <v>14</v>
      </c>
      <c r="K9" s="26" t="s">
        <v>15</v>
      </c>
      <c r="L9" s="26" t="s">
        <v>16</v>
      </c>
      <c r="M9" s="26" t="s">
        <v>17</v>
      </c>
      <c r="N9" s="26" t="s">
        <v>18</v>
      </c>
      <c r="O9" s="26" t="s">
        <v>19</v>
      </c>
      <c r="P9" s="26" t="s">
        <v>20</v>
      </c>
      <c r="Q9" s="27" t="s">
        <v>21</v>
      </c>
      <c r="R9" s="28" t="s">
        <v>22</v>
      </c>
    </row>
    <row r="10" spans="1:30" ht="14.4" x14ac:dyDescent="0.3">
      <c r="A10" s="1" t="s">
        <v>23</v>
      </c>
      <c r="B10" s="1" t="s">
        <v>24</v>
      </c>
      <c r="C10" s="29" t="s">
        <v>25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ht="13.8" x14ac:dyDescent="0.3">
      <c r="C11" s="33" t="s">
        <v>26</v>
      </c>
      <c r="D11" s="34">
        <v>38.17</v>
      </c>
      <c r="E11" s="35">
        <v>66.929500000000004</v>
      </c>
      <c r="F11" s="35">
        <v>49.47</v>
      </c>
      <c r="G11" s="35">
        <v>77.930000000000007</v>
      </c>
      <c r="H11" s="35">
        <v>74.290000000000006</v>
      </c>
      <c r="I11" s="35">
        <v>39</v>
      </c>
      <c r="J11" s="35">
        <v>92.31</v>
      </c>
      <c r="K11" s="35">
        <v>50</v>
      </c>
      <c r="L11" s="35">
        <v>101.48</v>
      </c>
      <c r="M11" s="35">
        <v>104.90220000000001</v>
      </c>
      <c r="N11" s="35"/>
      <c r="O11" s="35">
        <v>51.079500000000003</v>
      </c>
      <c r="P11" s="35"/>
      <c r="Q11" s="36">
        <v>30.741900000000001</v>
      </c>
      <c r="R11" s="37">
        <v>61.28959852456935</v>
      </c>
    </row>
    <row r="12" spans="1:30" ht="13.8" x14ac:dyDescent="0.3">
      <c r="C12" s="38" t="s">
        <v>27</v>
      </c>
      <c r="D12" s="39">
        <v>34.5</v>
      </c>
      <c r="E12" s="40">
        <v>73.628</v>
      </c>
      <c r="F12" s="40">
        <v>50.63</v>
      </c>
      <c r="G12" s="40">
        <v>91.49</v>
      </c>
      <c r="H12" s="40">
        <v>73.239999999999995</v>
      </c>
      <c r="I12" s="40">
        <v>39</v>
      </c>
      <c r="J12" s="40">
        <v>93.42</v>
      </c>
      <c r="K12" s="40">
        <v>43</v>
      </c>
      <c r="L12" s="40">
        <v>146.07</v>
      </c>
      <c r="M12" s="40">
        <v>102.17610000000001</v>
      </c>
      <c r="N12" s="40"/>
      <c r="O12" s="40">
        <v>51.079500000000003</v>
      </c>
      <c r="P12" s="40"/>
      <c r="Q12" s="41">
        <v>29.353100000000001</v>
      </c>
      <c r="R12" s="42">
        <v>62.903185454894718</v>
      </c>
    </row>
    <row r="13" spans="1:30" x14ac:dyDescent="0.25">
      <c r="A13" s="43"/>
      <c r="B13" s="43"/>
      <c r="C13" s="44" t="s">
        <v>28</v>
      </c>
      <c r="D13" s="45">
        <f>D12-D11</f>
        <v>-3.6700000000000017</v>
      </c>
      <c r="E13" s="46">
        <f>E11-E12</f>
        <v>-6.6984999999999957</v>
      </c>
      <c r="F13" s="46">
        <f t="shared" ref="F13:R13" si="0">F11-F12</f>
        <v>-1.1600000000000037</v>
      </c>
      <c r="G13" s="46">
        <f t="shared" si="0"/>
        <v>-13.559999999999988</v>
      </c>
      <c r="H13" s="46">
        <f t="shared" si="0"/>
        <v>1.0500000000000114</v>
      </c>
      <c r="I13" s="46">
        <f t="shared" si="0"/>
        <v>0</v>
      </c>
      <c r="J13" s="46">
        <f t="shared" si="0"/>
        <v>-1.1099999999999994</v>
      </c>
      <c r="K13" s="46">
        <f t="shared" si="0"/>
        <v>7</v>
      </c>
      <c r="L13" s="46">
        <f t="shared" si="0"/>
        <v>-44.589999999999989</v>
      </c>
      <c r="M13" s="46">
        <f t="shared" si="0"/>
        <v>2.7261000000000024</v>
      </c>
      <c r="N13" s="47">
        <f t="shared" si="0"/>
        <v>0</v>
      </c>
      <c r="O13" s="46">
        <f t="shared" si="0"/>
        <v>0</v>
      </c>
      <c r="P13" s="47">
        <f t="shared" si="0"/>
        <v>0</v>
      </c>
      <c r="Q13" s="48">
        <f t="shared" si="0"/>
        <v>1.3887999999999998</v>
      </c>
      <c r="R13" s="49">
        <f t="shared" si="0"/>
        <v>-1.6135869303253685</v>
      </c>
    </row>
    <row r="14" spans="1:30" x14ac:dyDescent="0.25">
      <c r="A14" s="43"/>
      <c r="B14" s="43"/>
      <c r="C14" s="44" t="s">
        <v>29</v>
      </c>
      <c r="D14" s="50">
        <f>D11/$R11*100</f>
        <v>62.278104146331906</v>
      </c>
      <c r="E14" s="51">
        <f t="shared" ref="E14:Q14" si="1">E11/$R11*100</f>
        <v>109.20205322142837</v>
      </c>
      <c r="F14" s="51">
        <f t="shared" si="1"/>
        <v>80.715164058659667</v>
      </c>
      <c r="G14" s="51">
        <f t="shared" si="1"/>
        <v>127.15044946616834</v>
      </c>
      <c r="H14" s="51">
        <f t="shared" si="1"/>
        <v>121.21143193688755</v>
      </c>
      <c r="I14" s="51">
        <f t="shared" si="1"/>
        <v>63.632330670865713</v>
      </c>
      <c r="J14" s="51">
        <f t="shared" si="1"/>
        <v>150.61283190327214</v>
      </c>
      <c r="K14" s="51">
        <f t="shared" si="1"/>
        <v>81.5799111164945</v>
      </c>
      <c r="L14" s="51">
        <f t="shared" si="1"/>
        <v>165.57458760203724</v>
      </c>
      <c r="M14" s="51">
        <f t="shared" si="1"/>
        <v>171.15824303849462</v>
      </c>
      <c r="N14" s="51"/>
      <c r="O14" s="51">
        <f t="shared" si="1"/>
        <v>83.341221397499623</v>
      </c>
      <c r="P14" s="51"/>
      <c r="Q14" s="52">
        <f t="shared" si="1"/>
        <v>50.158429391043249</v>
      </c>
      <c r="R14" s="53"/>
    </row>
    <row r="15" spans="1:30" x14ac:dyDescent="0.25">
      <c r="A15" s="54"/>
      <c r="B15" s="54"/>
      <c r="C15" s="55" t="s">
        <v>30</v>
      </c>
      <c r="D15" s="56">
        <v>2.5299999999999998</v>
      </c>
      <c r="E15" s="57">
        <v>2.8</v>
      </c>
      <c r="F15" s="57">
        <v>20.45</v>
      </c>
      <c r="G15" s="57">
        <v>6.54</v>
      </c>
      <c r="H15" s="57">
        <v>4.01</v>
      </c>
      <c r="I15" s="57">
        <v>17.510000000000002</v>
      </c>
      <c r="J15" s="57">
        <v>9.93</v>
      </c>
      <c r="K15" s="57">
        <v>8.11</v>
      </c>
      <c r="L15" s="57">
        <v>2.65</v>
      </c>
      <c r="M15" s="57">
        <v>10.48</v>
      </c>
      <c r="N15" s="57"/>
      <c r="O15" s="57">
        <v>0</v>
      </c>
      <c r="P15" s="57"/>
      <c r="Q15" s="58">
        <v>9.27</v>
      </c>
      <c r="R15" s="59"/>
    </row>
    <row r="16" spans="1:30" ht="14.4" x14ac:dyDescent="0.3">
      <c r="A16" s="1" t="s">
        <v>23</v>
      </c>
      <c r="B16" s="1" t="s">
        <v>31</v>
      </c>
      <c r="C16" s="29" t="s">
        <v>32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ht="13.8" x14ac:dyDescent="0.3">
      <c r="C17" s="33" t="s">
        <v>26</v>
      </c>
      <c r="D17" s="34">
        <v>255</v>
      </c>
      <c r="E17" s="35"/>
      <c r="F17" s="35">
        <v>140.80000000000001</v>
      </c>
      <c r="G17" s="35">
        <v>202.06</v>
      </c>
      <c r="H17" s="35">
        <v>191.14000000000001</v>
      </c>
      <c r="I17" s="35">
        <v>153</v>
      </c>
      <c r="J17" s="35">
        <v>229.58</v>
      </c>
      <c r="K17" s="35">
        <v>132</v>
      </c>
      <c r="L17" s="35">
        <v>260.64</v>
      </c>
      <c r="M17" s="35">
        <v>185.1388</v>
      </c>
      <c r="N17" s="35">
        <v>78.489999999999995</v>
      </c>
      <c r="O17" s="35">
        <v>344.1275</v>
      </c>
      <c r="P17" s="35"/>
      <c r="Q17" s="36">
        <v>139.46210000000002</v>
      </c>
      <c r="R17" s="37">
        <v>174.91127466746676</v>
      </c>
    </row>
    <row r="18" spans="1:18" ht="13.8" x14ac:dyDescent="0.3">
      <c r="C18" s="38" t="s">
        <v>27</v>
      </c>
      <c r="D18" s="39">
        <v>256.67</v>
      </c>
      <c r="E18" s="40"/>
      <c r="F18" s="40">
        <v>135.4</v>
      </c>
      <c r="G18" s="40">
        <v>198.08</v>
      </c>
      <c r="H18" s="40">
        <v>180.69</v>
      </c>
      <c r="I18" s="40">
        <v>157</v>
      </c>
      <c r="J18" s="40">
        <v>232.35</v>
      </c>
      <c r="K18" s="40">
        <v>125</v>
      </c>
      <c r="L18" s="40">
        <v>258.34000000000003</v>
      </c>
      <c r="M18" s="40">
        <v>183.92360000000002</v>
      </c>
      <c r="N18" s="40">
        <v>78.489999999999995</v>
      </c>
      <c r="O18" s="40">
        <v>309.73169999999999</v>
      </c>
      <c r="P18" s="40"/>
      <c r="Q18" s="41">
        <v>144.7533</v>
      </c>
      <c r="R18" s="42">
        <v>173.06212282068651</v>
      </c>
    </row>
    <row r="19" spans="1:18" x14ac:dyDescent="0.25">
      <c r="A19" s="43"/>
      <c r="B19" s="43"/>
      <c r="C19" s="44" t="s">
        <v>28</v>
      </c>
      <c r="D19" s="45">
        <f>D18-D17</f>
        <v>1.6700000000000159</v>
      </c>
      <c r="E19" s="47">
        <f>E17-E18</f>
        <v>0</v>
      </c>
      <c r="F19" s="46">
        <f t="shared" ref="F19:R19" si="2">F17-F18</f>
        <v>5.4000000000000057</v>
      </c>
      <c r="G19" s="46">
        <f t="shared" si="2"/>
        <v>3.9799999999999898</v>
      </c>
      <c r="H19" s="46">
        <f t="shared" si="2"/>
        <v>10.450000000000017</v>
      </c>
      <c r="I19" s="46">
        <f t="shared" si="2"/>
        <v>-4</v>
      </c>
      <c r="J19" s="46">
        <f t="shared" si="2"/>
        <v>-2.7699999999999818</v>
      </c>
      <c r="K19" s="46">
        <f t="shared" si="2"/>
        <v>7</v>
      </c>
      <c r="L19" s="46">
        <f t="shared" si="2"/>
        <v>2.2999999999999545</v>
      </c>
      <c r="M19" s="46">
        <f t="shared" si="2"/>
        <v>1.2151999999999816</v>
      </c>
      <c r="N19" s="47">
        <f t="shared" si="2"/>
        <v>0</v>
      </c>
      <c r="O19" s="46">
        <f t="shared" si="2"/>
        <v>34.395800000000008</v>
      </c>
      <c r="P19" s="47">
        <f t="shared" si="2"/>
        <v>0</v>
      </c>
      <c r="Q19" s="48">
        <f t="shared" si="2"/>
        <v>-5.291199999999975</v>
      </c>
      <c r="R19" s="49">
        <f t="shared" si="2"/>
        <v>1.849151846780245</v>
      </c>
    </row>
    <row r="20" spans="1:18" x14ac:dyDescent="0.25">
      <c r="A20" s="43"/>
      <c r="B20" s="43"/>
      <c r="C20" s="44" t="s">
        <v>29</v>
      </c>
      <c r="D20" s="50">
        <f>D17/$R17*100</f>
        <v>145.78820060901975</v>
      </c>
      <c r="E20" s="63"/>
      <c r="F20" s="51">
        <f t="shared" ref="F20:Q20" si="3">F17/$R17*100</f>
        <v>80.497955473529345</v>
      </c>
      <c r="G20" s="51">
        <f t="shared" si="3"/>
        <v>115.52142672571975</v>
      </c>
      <c r="H20" s="51">
        <f t="shared" si="3"/>
        <v>109.27826142905113</v>
      </c>
      <c r="I20" s="51">
        <f t="shared" si="3"/>
        <v>87.472920365411852</v>
      </c>
      <c r="J20" s="51">
        <f t="shared" si="3"/>
        <v>131.25511802281866</v>
      </c>
      <c r="K20" s="51">
        <f t="shared" si="3"/>
        <v>75.466833256433759</v>
      </c>
      <c r="L20" s="51">
        <f t="shared" si="3"/>
        <v>149.012692575431</v>
      </c>
      <c r="M20" s="51">
        <f t="shared" si="3"/>
        <v>105.84726476436546</v>
      </c>
      <c r="N20" s="51">
        <f t="shared" si="3"/>
        <v>44.874179865890042</v>
      </c>
      <c r="O20" s="51">
        <f t="shared" si="3"/>
        <v>196.74403531404096</v>
      </c>
      <c r="P20" s="51"/>
      <c r="Q20" s="52">
        <f t="shared" si="3"/>
        <v>79.733053381000701</v>
      </c>
      <c r="R20" s="53"/>
    </row>
    <row r="21" spans="1:18" ht="13.8" thickBot="1" x14ac:dyDescent="0.3">
      <c r="A21" s="54"/>
      <c r="B21" s="54"/>
      <c r="C21" s="64" t="s">
        <v>30</v>
      </c>
      <c r="D21" s="65">
        <v>3</v>
      </c>
      <c r="E21" s="66"/>
      <c r="F21" s="66">
        <v>15.56</v>
      </c>
      <c r="G21" s="66">
        <v>7.56</v>
      </c>
      <c r="H21" s="66">
        <v>9.0299999999999994</v>
      </c>
      <c r="I21" s="66">
        <v>24.8</v>
      </c>
      <c r="J21" s="66">
        <v>7.48</v>
      </c>
      <c r="K21" s="66">
        <v>5.52</v>
      </c>
      <c r="L21" s="66">
        <v>2.4</v>
      </c>
      <c r="M21" s="66">
        <v>7.49</v>
      </c>
      <c r="N21" s="66">
        <v>2.33</v>
      </c>
      <c r="O21" s="66">
        <v>3.8</v>
      </c>
      <c r="P21" s="66"/>
      <c r="Q21" s="67">
        <v>11.02</v>
      </c>
      <c r="R21" s="68"/>
    </row>
    <row r="22" spans="1:18" ht="14.4" thickBot="1" x14ac:dyDescent="0.3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8.600000000000001" thickBot="1" x14ac:dyDescent="0.3">
      <c r="A23" s="20"/>
      <c r="B23" s="20"/>
      <c r="C23" s="70" t="s">
        <v>33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8</v>
      </c>
      <c r="E24" s="26" t="s">
        <v>9</v>
      </c>
      <c r="F24" s="26" t="s">
        <v>10</v>
      </c>
      <c r="G24" s="26" t="s">
        <v>11</v>
      </c>
      <c r="H24" s="26" t="s">
        <v>12</v>
      </c>
      <c r="I24" s="26" t="s">
        <v>13</v>
      </c>
      <c r="J24" s="26" t="s">
        <v>14</v>
      </c>
      <c r="K24" s="26" t="s">
        <v>15</v>
      </c>
      <c r="L24" s="26" t="s">
        <v>16</v>
      </c>
      <c r="M24" s="26" t="s">
        <v>17</v>
      </c>
      <c r="N24" s="26" t="s">
        <v>18</v>
      </c>
      <c r="O24" s="26" t="s">
        <v>19</v>
      </c>
      <c r="P24" s="26" t="s">
        <v>20</v>
      </c>
      <c r="Q24" s="27" t="s">
        <v>21</v>
      </c>
      <c r="R24" s="28" t="s">
        <v>22</v>
      </c>
    </row>
    <row r="25" spans="1:18" ht="14.4" x14ac:dyDescent="0.3">
      <c r="A25" s="1" t="s">
        <v>34</v>
      </c>
      <c r="B25" s="1" t="s">
        <v>35</v>
      </c>
      <c r="C25" s="29" t="s">
        <v>36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ht="13.8" x14ac:dyDescent="0.3">
      <c r="C26" s="33" t="s">
        <v>37</v>
      </c>
      <c r="D26" s="34">
        <v>3.86</v>
      </c>
      <c r="E26" s="35"/>
      <c r="F26" s="35">
        <v>1.95</v>
      </c>
      <c r="G26" s="35">
        <v>2.04</v>
      </c>
      <c r="H26" s="35">
        <v>2.39</v>
      </c>
      <c r="I26" s="35">
        <v>2.62</v>
      </c>
      <c r="J26" s="35">
        <v>2.8000000000000003</v>
      </c>
      <c r="K26" s="35"/>
      <c r="L26" s="35">
        <v>2.34</v>
      </c>
      <c r="M26" s="35">
        <v>2.4138000000000002</v>
      </c>
      <c r="N26" s="35"/>
      <c r="O26" s="35"/>
      <c r="P26" s="35">
        <v>2.1160000000000001</v>
      </c>
      <c r="Q26" s="36">
        <v>1.9923000000000002</v>
      </c>
      <c r="R26" s="37">
        <v>2.3179776298772041</v>
      </c>
    </row>
    <row r="27" spans="1:18" ht="13.8" x14ac:dyDescent="0.3">
      <c r="C27" s="38" t="s">
        <v>27</v>
      </c>
      <c r="D27" s="39">
        <v>3.86</v>
      </c>
      <c r="E27" s="71"/>
      <c r="F27" s="72">
        <v>1.95</v>
      </c>
      <c r="G27" s="72">
        <v>2.0699999999999998</v>
      </c>
      <c r="H27" s="72">
        <v>2.39</v>
      </c>
      <c r="I27" s="72">
        <v>2.61</v>
      </c>
      <c r="J27" s="72">
        <v>2.83</v>
      </c>
      <c r="K27" s="72" t="e">
        <v>#N/A</v>
      </c>
      <c r="L27" s="72">
        <v>2.14</v>
      </c>
      <c r="M27" s="72">
        <v>2.4138000000000002</v>
      </c>
      <c r="N27" s="72"/>
      <c r="O27" s="72"/>
      <c r="P27" s="72">
        <v>2.1292</v>
      </c>
      <c r="Q27" s="73">
        <v>2.0236000000000001</v>
      </c>
      <c r="R27" s="42">
        <v>2.3201271354932023</v>
      </c>
    </row>
    <row r="28" spans="1:18" x14ac:dyDescent="0.25">
      <c r="A28" s="43"/>
      <c r="B28" s="43"/>
      <c r="C28" s="44" t="s">
        <v>28</v>
      </c>
      <c r="D28" s="45">
        <f>D27-D26</f>
        <v>0</v>
      </c>
      <c r="E28" s="47">
        <f>E26-E27</f>
        <v>0</v>
      </c>
      <c r="F28" s="46">
        <f t="shared" ref="F28:R28" si="4">F26-F27</f>
        <v>0</v>
      </c>
      <c r="G28" s="46">
        <f t="shared" si="4"/>
        <v>-2.9999999999999805E-2</v>
      </c>
      <c r="H28" s="46">
        <f t="shared" si="4"/>
        <v>0</v>
      </c>
      <c r="I28" s="46">
        <f t="shared" si="4"/>
        <v>1.0000000000000231E-2</v>
      </c>
      <c r="J28" s="46">
        <f t="shared" si="4"/>
        <v>-2.9999999999999805E-2</v>
      </c>
      <c r="K28" s="46" t="e">
        <f t="shared" si="4"/>
        <v>#N/A</v>
      </c>
      <c r="L28" s="46">
        <f t="shared" si="4"/>
        <v>0.19999999999999973</v>
      </c>
      <c r="M28" s="46">
        <f t="shared" si="4"/>
        <v>0</v>
      </c>
      <c r="N28" s="47">
        <f t="shared" si="4"/>
        <v>0</v>
      </c>
      <c r="O28" s="47">
        <f t="shared" si="4"/>
        <v>0</v>
      </c>
      <c r="P28" s="46">
        <f t="shared" si="4"/>
        <v>-1.3199999999999878E-2</v>
      </c>
      <c r="Q28" s="48">
        <f t="shared" si="4"/>
        <v>-3.1299999999999883E-2</v>
      </c>
      <c r="R28" s="49">
        <f t="shared" si="4"/>
        <v>-2.1495056159981374E-3</v>
      </c>
    </row>
    <row r="29" spans="1:18" x14ac:dyDescent="0.25">
      <c r="A29" s="43"/>
      <c r="B29" s="43"/>
      <c r="C29" s="44" t="s">
        <v>29</v>
      </c>
      <c r="D29" s="50">
        <f>D26/$R26*100</f>
        <v>166.52447160175939</v>
      </c>
      <c r="E29" s="63"/>
      <c r="F29" s="51">
        <f t="shared" ref="F29:Q29" si="5">F26/$R26*100</f>
        <v>84.125056897261857</v>
      </c>
      <c r="G29" s="51">
        <f t="shared" si="5"/>
        <v>88.007751830981647</v>
      </c>
      <c r="H29" s="51">
        <f t="shared" si="5"/>
        <v>103.10712101766968</v>
      </c>
      <c r="I29" s="51">
        <f t="shared" si="5"/>
        <v>113.02956362606467</v>
      </c>
      <c r="J29" s="51">
        <f t="shared" si="5"/>
        <v>120.79495349350422</v>
      </c>
      <c r="K29" s="51"/>
      <c r="L29" s="51">
        <f t="shared" si="5"/>
        <v>100.95006827671422</v>
      </c>
      <c r="M29" s="51">
        <f t="shared" si="5"/>
        <v>104.13387812236445</v>
      </c>
      <c r="N29" s="51"/>
      <c r="O29" s="51"/>
      <c r="P29" s="51"/>
      <c r="Q29" s="52">
        <f t="shared" si="5"/>
        <v>85.949923516110175</v>
      </c>
      <c r="R29" s="74"/>
    </row>
    <row r="30" spans="1:18" x14ac:dyDescent="0.25">
      <c r="A30" s="54"/>
      <c r="B30" s="54"/>
      <c r="C30" s="55" t="s">
        <v>30</v>
      </c>
      <c r="D30" s="56">
        <v>3.13</v>
      </c>
      <c r="E30" s="57"/>
      <c r="F30" s="57">
        <v>20.27</v>
      </c>
      <c r="G30" s="57">
        <v>12.08</v>
      </c>
      <c r="H30" s="57">
        <v>3.58</v>
      </c>
      <c r="I30" s="57">
        <v>25.14</v>
      </c>
      <c r="J30" s="57">
        <v>4.16</v>
      </c>
      <c r="K30" s="57"/>
      <c r="L30" s="57">
        <v>2.71</v>
      </c>
      <c r="M30" s="57">
        <v>9.2899999999999991</v>
      </c>
      <c r="N30" s="57"/>
      <c r="O30" s="57"/>
      <c r="P30" s="57">
        <v>2.61</v>
      </c>
      <c r="Q30" s="58">
        <v>17.02</v>
      </c>
      <c r="R30" s="59"/>
    </row>
    <row r="31" spans="1:18" ht="14.4" x14ac:dyDescent="0.3">
      <c r="A31" s="1" t="s">
        <v>34</v>
      </c>
      <c r="B31" s="1" t="s">
        <v>38</v>
      </c>
      <c r="C31" s="29" t="s">
        <v>39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ht="13.8" x14ac:dyDescent="0.3">
      <c r="C32" s="33" t="s">
        <v>37</v>
      </c>
      <c r="D32" s="34">
        <v>3.59</v>
      </c>
      <c r="E32" s="35"/>
      <c r="F32" s="35"/>
      <c r="G32" s="35">
        <v>1.61</v>
      </c>
      <c r="H32" s="35" t="e">
        <v>#N/A</v>
      </c>
      <c r="I32" s="35">
        <v>2.41</v>
      </c>
      <c r="J32" s="35">
        <v>2.59</v>
      </c>
      <c r="K32" s="35"/>
      <c r="L32" s="35">
        <v>1.74</v>
      </c>
      <c r="M32" s="35"/>
      <c r="N32" s="35"/>
      <c r="O32" s="35"/>
      <c r="P32" s="35">
        <v>1.9018000000000002</v>
      </c>
      <c r="Q32" s="36">
        <v>1.9807000000000001</v>
      </c>
      <c r="R32" s="37">
        <v>2.1173703902980368</v>
      </c>
    </row>
    <row r="33" spans="1:18" ht="13.8" x14ac:dyDescent="0.3">
      <c r="C33" s="38" t="s">
        <v>27</v>
      </c>
      <c r="D33" s="39">
        <v>3.59</v>
      </c>
      <c r="E33" s="72"/>
      <c r="F33" s="72"/>
      <c r="G33" s="72">
        <v>1.73</v>
      </c>
      <c r="H33" s="72" t="e">
        <v>#N/A</v>
      </c>
      <c r="I33" s="72">
        <v>2.41</v>
      </c>
      <c r="J33" s="72">
        <v>2.59</v>
      </c>
      <c r="K33" s="72" t="e">
        <v>#N/A</v>
      </c>
      <c r="L33" s="72">
        <v>1.69</v>
      </c>
      <c r="M33" s="72"/>
      <c r="N33" s="72"/>
      <c r="O33" s="72"/>
      <c r="P33" s="72">
        <v>1.5486</v>
      </c>
      <c r="Q33" s="73">
        <v>1.9086000000000001</v>
      </c>
      <c r="R33" s="42">
        <v>2.1099975225874181</v>
      </c>
    </row>
    <row r="34" spans="1:18" x14ac:dyDescent="0.25">
      <c r="A34" s="43"/>
      <c r="B34" s="43"/>
      <c r="C34" s="44" t="s">
        <v>28</v>
      </c>
      <c r="D34" s="45">
        <f>D33-D32</f>
        <v>0</v>
      </c>
      <c r="E34" s="47">
        <f>E32-E33</f>
        <v>0</v>
      </c>
      <c r="F34" s="47">
        <f t="shared" ref="F34:R34" si="6">F32-F33</f>
        <v>0</v>
      </c>
      <c r="G34" s="46">
        <f t="shared" si="6"/>
        <v>-0.11999999999999988</v>
      </c>
      <c r="H34" s="46" t="e">
        <f t="shared" si="6"/>
        <v>#N/A</v>
      </c>
      <c r="I34" s="46">
        <f t="shared" si="6"/>
        <v>0</v>
      </c>
      <c r="J34" s="46">
        <f t="shared" si="6"/>
        <v>0</v>
      </c>
      <c r="K34" s="46" t="e">
        <f t="shared" si="6"/>
        <v>#N/A</v>
      </c>
      <c r="L34" s="46">
        <f t="shared" si="6"/>
        <v>5.0000000000000044E-2</v>
      </c>
      <c r="M34" s="47">
        <f t="shared" si="6"/>
        <v>0</v>
      </c>
      <c r="N34" s="47">
        <f t="shared" si="6"/>
        <v>0</v>
      </c>
      <c r="O34" s="47">
        <f t="shared" si="6"/>
        <v>0</v>
      </c>
      <c r="P34" s="46">
        <f t="shared" si="6"/>
        <v>0.35320000000000018</v>
      </c>
      <c r="Q34" s="48">
        <f t="shared" si="6"/>
        <v>7.2100000000000053E-2</v>
      </c>
      <c r="R34" s="49">
        <f t="shared" si="6"/>
        <v>7.3728677106186247E-3</v>
      </c>
    </row>
    <row r="35" spans="1:18" x14ac:dyDescent="0.25">
      <c r="A35" s="43"/>
      <c r="B35" s="43"/>
      <c r="C35" s="44" t="s">
        <v>29</v>
      </c>
      <c r="D35" s="50">
        <f>D32/$R32*100</f>
        <v>169.54992931088825</v>
      </c>
      <c r="E35" s="63"/>
      <c r="F35" s="63"/>
      <c r="G35" s="51">
        <f t="shared" ref="G35:Q35" si="7">G32/$R32*100</f>
        <v>76.037712030788327</v>
      </c>
      <c r="H35" s="51" t="e">
        <f t="shared" si="7"/>
        <v>#N/A</v>
      </c>
      <c r="I35" s="51">
        <f t="shared" si="7"/>
        <v>113.82042608335396</v>
      </c>
      <c r="J35" s="51">
        <f t="shared" si="7"/>
        <v>122.32153674518121</v>
      </c>
      <c r="K35" s="51"/>
      <c r="L35" s="51">
        <f t="shared" si="7"/>
        <v>82.177403064330235</v>
      </c>
      <c r="M35" s="51"/>
      <c r="N35" s="51"/>
      <c r="O35" s="51"/>
      <c r="P35" s="51"/>
      <c r="Q35" s="52">
        <f t="shared" si="7"/>
        <v>93.545277154895928</v>
      </c>
      <c r="R35" s="53"/>
    </row>
    <row r="36" spans="1:18" ht="13.8" x14ac:dyDescent="0.3">
      <c r="A36" s="54"/>
      <c r="B36" s="54"/>
      <c r="C36" s="55" t="s">
        <v>30</v>
      </c>
      <c r="D36" s="56">
        <v>2.86</v>
      </c>
      <c r="E36" s="57"/>
      <c r="F36" s="57"/>
      <c r="G36" s="57">
        <v>21.65</v>
      </c>
      <c r="H36" s="57">
        <v>5.84</v>
      </c>
      <c r="I36" s="57">
        <v>22.3</v>
      </c>
      <c r="J36" s="57">
        <v>13.75</v>
      </c>
      <c r="K36" s="57"/>
      <c r="L36" s="57">
        <v>4.3899999999999997</v>
      </c>
      <c r="M36" s="57"/>
      <c r="N36" s="57"/>
      <c r="O36" s="57"/>
      <c r="P36" s="57">
        <v>3.34</v>
      </c>
      <c r="Q36" s="58">
        <v>25.88</v>
      </c>
      <c r="R36" s="75"/>
    </row>
    <row r="37" spans="1:18" ht="14.4" x14ac:dyDescent="0.3">
      <c r="A37" s="1" t="s">
        <v>34</v>
      </c>
      <c r="B37" s="1" t="s">
        <v>40</v>
      </c>
      <c r="C37" s="29" t="s">
        <v>41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</row>
    <row r="38" spans="1:18" ht="13.8" x14ac:dyDescent="0.3">
      <c r="C38" s="33" t="s">
        <v>37</v>
      </c>
      <c r="D38" s="34">
        <v>2.29</v>
      </c>
      <c r="E38" s="35"/>
      <c r="F38" s="35"/>
      <c r="G38" s="35">
        <v>1.71</v>
      </c>
      <c r="H38" s="35" t="e">
        <v>#N/A</v>
      </c>
      <c r="I38" s="35">
        <v>2.44</v>
      </c>
      <c r="J38" s="35">
        <v>2.93</v>
      </c>
      <c r="K38" s="35"/>
      <c r="L38" s="35">
        <v>1.9100000000000001</v>
      </c>
      <c r="M38" s="35"/>
      <c r="N38" s="35"/>
      <c r="O38" s="35"/>
      <c r="P38" s="35">
        <v>1.6625000000000001</v>
      </c>
      <c r="Q38" s="36">
        <v>1.9344000000000001</v>
      </c>
      <c r="R38" s="37">
        <v>2.242364107644844</v>
      </c>
    </row>
    <row r="39" spans="1:18" ht="13.8" x14ac:dyDescent="0.3">
      <c r="C39" s="38" t="s">
        <v>27</v>
      </c>
      <c r="D39" s="39">
        <v>2.29</v>
      </c>
      <c r="E39" s="76"/>
      <c r="F39" s="76"/>
      <c r="G39" s="76">
        <v>1.79</v>
      </c>
      <c r="H39" s="40" t="e">
        <v>#N/A</v>
      </c>
      <c r="I39" s="40">
        <v>2.44</v>
      </c>
      <c r="J39" s="40">
        <v>2.93</v>
      </c>
      <c r="K39" s="40" t="e">
        <v>#N/A</v>
      </c>
      <c r="L39" s="40">
        <v>1.67</v>
      </c>
      <c r="M39" s="40"/>
      <c r="N39" s="40"/>
      <c r="O39" s="40"/>
      <c r="P39" s="40">
        <v>1.6688000000000001</v>
      </c>
      <c r="Q39" s="41">
        <v>1.8741000000000001</v>
      </c>
      <c r="R39" s="42">
        <v>2.2317826878688001</v>
      </c>
    </row>
    <row r="40" spans="1:18" x14ac:dyDescent="0.25">
      <c r="A40" s="43"/>
      <c r="B40" s="43"/>
      <c r="C40" s="44" t="s">
        <v>28</v>
      </c>
      <c r="D40" s="45">
        <f>D39-D38</f>
        <v>0</v>
      </c>
      <c r="E40" s="47">
        <f>E38-E39</f>
        <v>0</v>
      </c>
      <c r="F40" s="47">
        <f t="shared" ref="F40:R40" si="8">F38-F39</f>
        <v>0</v>
      </c>
      <c r="G40" s="46">
        <f t="shared" si="8"/>
        <v>-8.0000000000000071E-2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 t="e">
        <f t="shared" si="8"/>
        <v>#N/A</v>
      </c>
      <c r="L40" s="46">
        <f t="shared" si="8"/>
        <v>0.24000000000000021</v>
      </c>
      <c r="M40" s="47">
        <f t="shared" si="8"/>
        <v>0</v>
      </c>
      <c r="N40" s="47">
        <f t="shared" si="8"/>
        <v>0</v>
      </c>
      <c r="O40" s="47">
        <f t="shared" si="8"/>
        <v>0</v>
      </c>
      <c r="P40" s="46">
        <f t="shared" si="8"/>
        <v>-6.2999999999999723E-3</v>
      </c>
      <c r="Q40" s="48">
        <f t="shared" si="8"/>
        <v>6.030000000000002E-2</v>
      </c>
      <c r="R40" s="49">
        <f t="shared" si="8"/>
        <v>1.0581419776043877E-2</v>
      </c>
    </row>
    <row r="41" spans="1:18" x14ac:dyDescent="0.25">
      <c r="A41" s="43"/>
      <c r="B41" s="43"/>
      <c r="C41" s="44" t="s">
        <v>29</v>
      </c>
      <c r="D41" s="50">
        <f>D38/$R38*100</f>
        <v>102.12436027640435</v>
      </c>
      <c r="E41" s="63"/>
      <c r="F41" s="63"/>
      <c r="G41" s="51">
        <f t="shared" ref="G41:Q41" si="9">G38/$R38*100</f>
        <v>76.258801778450419</v>
      </c>
      <c r="H41" s="51" t="e">
        <f t="shared" si="9"/>
        <v>#N/A</v>
      </c>
      <c r="I41" s="51">
        <f t="shared" si="9"/>
        <v>108.81372885346141</v>
      </c>
      <c r="J41" s="51">
        <f t="shared" si="9"/>
        <v>130.66566620518111</v>
      </c>
      <c r="K41" s="51"/>
      <c r="L41" s="51">
        <f t="shared" si="9"/>
        <v>85.177959881193161</v>
      </c>
      <c r="M41" s="51"/>
      <c r="N41" s="51"/>
      <c r="O41" s="51"/>
      <c r="P41" s="51"/>
      <c r="Q41" s="52">
        <f t="shared" si="9"/>
        <v>86.266097169727772</v>
      </c>
      <c r="R41" s="53"/>
    </row>
    <row r="42" spans="1:18" ht="13.8" thickBot="1" x14ac:dyDescent="0.3">
      <c r="A42" s="54"/>
      <c r="B42" s="54"/>
      <c r="C42" s="64" t="s">
        <v>30</v>
      </c>
      <c r="D42" s="65">
        <v>5.08</v>
      </c>
      <c r="E42" s="66"/>
      <c r="F42" s="66"/>
      <c r="G42" s="66">
        <v>13.11</v>
      </c>
      <c r="H42" s="66">
        <v>8.1199999999999992</v>
      </c>
      <c r="I42" s="66">
        <v>34.53</v>
      </c>
      <c r="J42" s="66">
        <v>13.23</v>
      </c>
      <c r="K42" s="66"/>
      <c r="L42" s="66">
        <v>3.68</v>
      </c>
      <c r="M42" s="66"/>
      <c r="N42" s="66"/>
      <c r="O42" s="66"/>
      <c r="P42" s="66">
        <v>2.91</v>
      </c>
      <c r="Q42" s="67">
        <v>19.34</v>
      </c>
      <c r="R42" s="68"/>
    </row>
    <row r="43" spans="1:18" ht="14.4" thickBot="1" x14ac:dyDescent="0.3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8.600000000000001" thickBot="1" x14ac:dyDescent="0.3">
      <c r="A44" s="20" t="s">
        <v>42</v>
      </c>
      <c r="B44" s="20" t="s">
        <v>43</v>
      </c>
      <c r="C44" s="21" t="s">
        <v>44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8</v>
      </c>
      <c r="E45" s="26" t="s">
        <v>9</v>
      </c>
      <c r="F45" s="26" t="s">
        <v>10</v>
      </c>
      <c r="G45" s="26" t="s">
        <v>11</v>
      </c>
      <c r="H45" s="26" t="s">
        <v>12</v>
      </c>
      <c r="I45" s="26" t="s">
        <v>13</v>
      </c>
      <c r="J45" s="26" t="s">
        <v>14</v>
      </c>
      <c r="K45" s="26" t="s">
        <v>15</v>
      </c>
      <c r="L45" s="26" t="s">
        <v>16</v>
      </c>
      <c r="M45" s="26" t="s">
        <v>17</v>
      </c>
      <c r="N45" s="26" t="s">
        <v>18</v>
      </c>
      <c r="O45" s="26" t="s">
        <v>19</v>
      </c>
      <c r="P45" s="26" t="s">
        <v>20</v>
      </c>
      <c r="Q45" s="27" t="s">
        <v>21</v>
      </c>
      <c r="R45" s="28" t="s">
        <v>22</v>
      </c>
    </row>
    <row r="46" spans="1:18" ht="13.8" x14ac:dyDescent="0.3">
      <c r="C46" s="77" t="s">
        <v>45</v>
      </c>
      <c r="D46" s="78">
        <v>586.75</v>
      </c>
      <c r="E46" s="79"/>
      <c r="F46" s="80">
        <v>416</v>
      </c>
      <c r="G46" s="80"/>
      <c r="H46" s="80" t="e">
        <v>#N/A</v>
      </c>
      <c r="I46" s="80">
        <v>564</v>
      </c>
      <c r="J46" s="80">
        <v>504.37</v>
      </c>
      <c r="K46" s="79">
        <v>459.95</v>
      </c>
      <c r="L46" s="79"/>
      <c r="M46" s="79"/>
      <c r="N46" s="79"/>
      <c r="O46" s="79"/>
      <c r="P46" s="79"/>
      <c r="Q46" s="81"/>
      <c r="R46" s="82">
        <v>506.23430727164794</v>
      </c>
    </row>
    <row r="47" spans="1:18" ht="13.8" x14ac:dyDescent="0.3">
      <c r="C47" s="38" t="s">
        <v>27</v>
      </c>
      <c r="D47" s="83">
        <v>582.5</v>
      </c>
      <c r="E47" s="72"/>
      <c r="F47" s="72">
        <v>400</v>
      </c>
      <c r="G47" s="72" t="e">
        <v>#N/A</v>
      </c>
      <c r="H47" s="72" t="e">
        <v>#N/A</v>
      </c>
      <c r="I47" s="72">
        <v>560</v>
      </c>
      <c r="J47" s="72">
        <v>526.87</v>
      </c>
      <c r="K47" s="72">
        <v>454.95</v>
      </c>
      <c r="L47" s="72"/>
      <c r="M47" s="72"/>
      <c r="N47" s="72"/>
      <c r="O47" s="72"/>
      <c r="P47" s="72"/>
      <c r="Q47" s="73"/>
      <c r="R47" s="84">
        <v>504.99656377658823</v>
      </c>
    </row>
    <row r="48" spans="1:18" x14ac:dyDescent="0.25">
      <c r="A48" s="43"/>
      <c r="B48" s="43"/>
      <c r="C48" s="44" t="s">
        <v>28</v>
      </c>
      <c r="D48" s="45">
        <f>D47-D46</f>
        <v>-4.25</v>
      </c>
      <c r="E48" s="47">
        <f>E46-E47</f>
        <v>0</v>
      </c>
      <c r="F48" s="46">
        <f t="shared" ref="F48:R48" si="10">F46-F47</f>
        <v>16</v>
      </c>
      <c r="G48" s="46" t="e">
        <f t="shared" si="10"/>
        <v>#N/A</v>
      </c>
      <c r="H48" s="46" t="e">
        <f t="shared" si="10"/>
        <v>#N/A</v>
      </c>
      <c r="I48" s="46">
        <f t="shared" si="10"/>
        <v>4</v>
      </c>
      <c r="J48" s="46">
        <f t="shared" si="10"/>
        <v>-22.5</v>
      </c>
      <c r="K48" s="46">
        <f t="shared" si="10"/>
        <v>5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5">
        <f t="shared" si="10"/>
        <v>0</v>
      </c>
      <c r="R48" s="49">
        <f t="shared" si="10"/>
        <v>1.2377434950597035</v>
      </c>
    </row>
    <row r="49" spans="1:18" x14ac:dyDescent="0.25">
      <c r="A49" s="43"/>
      <c r="B49" s="43"/>
      <c r="C49" s="44" t="s">
        <v>29</v>
      </c>
      <c r="D49" s="50">
        <f>D46/$R46*100</f>
        <v>115.90482738364607</v>
      </c>
      <c r="E49" s="51"/>
      <c r="F49" s="51">
        <f>F46/$R$46*100</f>
        <v>82.175386777327248</v>
      </c>
      <c r="G49" s="51"/>
      <c r="H49" s="51" t="e">
        <f>H46/$R$46*100</f>
        <v>#N/A</v>
      </c>
      <c r="I49" s="51">
        <f>I46/$R$46*100</f>
        <v>111.41086091926098</v>
      </c>
      <c r="J49" s="51">
        <f>J46/$R$46*100</f>
        <v>99.631730357885928</v>
      </c>
      <c r="K49" s="51">
        <f>K46/$R$46*100</f>
        <v>90.857137375556903</v>
      </c>
      <c r="L49" s="51"/>
      <c r="M49" s="51"/>
      <c r="N49" s="51"/>
      <c r="O49" s="51"/>
      <c r="P49" s="51"/>
      <c r="Q49" s="52"/>
      <c r="R49" s="86"/>
    </row>
    <row r="50" spans="1:18" ht="13.8" thickBot="1" x14ac:dyDescent="0.3">
      <c r="A50" s="54"/>
      <c r="B50" s="54"/>
      <c r="C50" s="64" t="s">
        <v>30</v>
      </c>
      <c r="D50" s="65">
        <v>9.2200000000000006</v>
      </c>
      <c r="E50" s="66"/>
      <c r="F50" s="66">
        <v>8.17</v>
      </c>
      <c r="G50" s="66"/>
      <c r="H50" s="66">
        <v>2.2599999999999998</v>
      </c>
      <c r="I50" s="66">
        <v>30.78</v>
      </c>
      <c r="J50" s="66">
        <v>15.73</v>
      </c>
      <c r="K50" s="66">
        <v>33.840000000000003</v>
      </c>
      <c r="L50" s="66"/>
      <c r="M50" s="66"/>
      <c r="N50" s="66"/>
      <c r="O50" s="66"/>
      <c r="P50" s="66"/>
      <c r="Q50" s="67"/>
      <c r="R50" s="87"/>
    </row>
    <row r="51" spans="1:18" x14ac:dyDescent="0.25">
      <c r="C51" s="88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2019-10-31T10:48:57Z</dcterms:created>
  <dcterms:modified xsi:type="dcterms:W3CDTF">2019-10-31T10:57:19Z</dcterms:modified>
</cp:coreProperties>
</file>