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24226"/>
  <xr:revisionPtr revIDLastSave="0" documentId="13_ncr:1_{41B9EED4-9A53-4C77-85AF-A6F54687699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Jan up to last month" sheetId="4" r:id="rId1"/>
    <sheet name="Last 12 months" sheetId="5" r:id="rId2"/>
    <sheet name="Monthly dairy products" sheetId="7" r:id="rId3"/>
    <sheet name="Monthly milk deliveries" sheetId="8" r:id="rId4"/>
  </sheets>
  <definedNames>
    <definedName name="_mgr94">4%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smp">0.007</definedName>
    <definedName name="cwomp">0.26</definedName>
    <definedName name="_xlnm.Print_Area" localSheetId="1">'Last 12 months'!$A$1:$L$117</definedName>
    <definedName name="_xlnm.Print_Area" localSheetId="3">'Monthly milk deliveries'!$A$1:$Z$174</definedName>
    <definedName name="_xlnm.Print_Titles" localSheetId="0">'Jan up to last month'!$6:$8</definedName>
    <definedName name="_xlnm.Print_Titles" localSheetId="1">'Last 12 months'!$4:$6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8" l="1"/>
  <c r="A7" i="8" s="1"/>
  <c r="AP238" i="7"/>
  <c r="AO238" i="7"/>
  <c r="AN238" i="7"/>
  <c r="AM238" i="7"/>
  <c r="AL238" i="7"/>
  <c r="AK238" i="7"/>
  <c r="AJ238" i="7"/>
  <c r="AI238" i="7"/>
  <c r="AH238" i="7"/>
  <c r="AG238" i="7"/>
  <c r="AF238" i="7"/>
  <c r="AE238" i="7"/>
  <c r="AS221" i="7"/>
  <c r="AR221" i="7"/>
  <c r="AP205" i="7"/>
  <c r="AO205" i="7"/>
  <c r="AN205" i="7"/>
  <c r="AM205" i="7"/>
  <c r="AL205" i="7"/>
  <c r="AK205" i="7"/>
  <c r="AJ205" i="7"/>
  <c r="AI205" i="7"/>
  <c r="AH205" i="7"/>
  <c r="AG205" i="7"/>
  <c r="AF205" i="7"/>
  <c r="AE205" i="7"/>
  <c r="AS198" i="7"/>
  <c r="AR198" i="7"/>
  <c r="AS197" i="7"/>
  <c r="AR197" i="7"/>
  <c r="AS196" i="7"/>
  <c r="AR196" i="7"/>
  <c r="AS189" i="7"/>
  <c r="AR189" i="7"/>
  <c r="AS187" i="7"/>
  <c r="AR187" i="7"/>
  <c r="AS186" i="7"/>
  <c r="AR186" i="7"/>
  <c r="AP172" i="7"/>
  <c r="AO172" i="7"/>
  <c r="AN172" i="7"/>
  <c r="AM172" i="7"/>
  <c r="AL172" i="7"/>
  <c r="AK172" i="7"/>
  <c r="AJ172" i="7"/>
  <c r="AI172" i="7"/>
  <c r="AH172" i="7"/>
  <c r="AG172" i="7"/>
  <c r="AF172" i="7"/>
  <c r="AE172" i="7"/>
  <c r="AS165" i="7"/>
  <c r="AR165" i="7"/>
  <c r="AS164" i="7"/>
  <c r="AR164" i="7"/>
  <c r="AS163" i="7"/>
  <c r="AR163" i="7"/>
  <c r="AS156" i="7"/>
  <c r="AR156" i="7"/>
  <c r="AS154" i="7"/>
  <c r="AR154" i="7"/>
  <c r="AS153" i="7"/>
  <c r="AR153" i="7"/>
  <c r="AS150" i="7"/>
  <c r="AR150" i="7"/>
  <c r="AS146" i="7"/>
  <c r="AR146" i="7"/>
  <c r="AS145" i="7"/>
  <c r="AR145" i="7"/>
  <c r="AP139" i="7"/>
  <c r="AO139" i="7"/>
  <c r="AN139" i="7"/>
  <c r="AM139" i="7"/>
  <c r="AL139" i="7"/>
  <c r="AK139" i="7"/>
  <c r="AJ139" i="7"/>
  <c r="AI139" i="7"/>
  <c r="AH139" i="7"/>
  <c r="AG139" i="7"/>
  <c r="AF139" i="7"/>
  <c r="AE139" i="7"/>
  <c r="AP106" i="7"/>
  <c r="AO106" i="7"/>
  <c r="AN106" i="7"/>
  <c r="AM106" i="7"/>
  <c r="AL106" i="7"/>
  <c r="AK106" i="7"/>
  <c r="AJ106" i="7"/>
  <c r="AI106" i="7"/>
  <c r="AH106" i="7"/>
  <c r="AG106" i="7"/>
  <c r="AF106" i="7"/>
  <c r="AE106" i="7"/>
  <c r="AP73" i="7"/>
  <c r="AO73" i="7"/>
  <c r="AN73" i="7"/>
  <c r="AM73" i="7"/>
  <c r="AL73" i="7"/>
  <c r="AK73" i="7"/>
  <c r="AJ73" i="7"/>
  <c r="AI73" i="7"/>
  <c r="AH73" i="7"/>
  <c r="AG73" i="7"/>
  <c r="AF73" i="7"/>
  <c r="AE73" i="7"/>
  <c r="AP40" i="7"/>
  <c r="AO40" i="7"/>
  <c r="AN40" i="7"/>
  <c r="AM40" i="7"/>
  <c r="AL40" i="7"/>
  <c r="AK40" i="7"/>
  <c r="AJ40" i="7"/>
  <c r="AI40" i="7"/>
  <c r="AH40" i="7"/>
  <c r="AG40" i="7"/>
  <c r="AF40" i="7"/>
  <c r="AE40" i="7"/>
  <c r="AT35" i="7"/>
  <c r="AT34" i="7"/>
  <c r="AT33" i="7"/>
  <c r="AT32" i="7"/>
  <c r="AT31" i="7"/>
  <c r="AT30" i="7"/>
  <c r="AT29" i="7"/>
  <c r="AT28" i="7"/>
  <c r="AT27" i="7"/>
  <c r="AT26" i="7"/>
  <c r="AT25" i="7"/>
  <c r="AT24" i="7"/>
  <c r="AT23" i="7"/>
  <c r="AT22" i="7"/>
  <c r="AU21" i="7"/>
  <c r="AT21" i="7"/>
  <c r="AT20" i="7"/>
  <c r="AT19" i="7"/>
  <c r="AT18" i="7"/>
  <c r="AT17" i="7"/>
  <c r="AT16" i="7"/>
  <c r="AT15" i="7"/>
  <c r="AT14" i="7"/>
  <c r="AT13" i="7"/>
  <c r="AT12" i="7"/>
  <c r="AT11" i="7"/>
  <c r="AT10" i="7"/>
  <c r="AT9" i="7"/>
  <c r="AT8" i="7"/>
  <c r="AT7" i="7"/>
  <c r="AT6" i="7"/>
  <c r="AP5" i="7"/>
  <c r="AO5" i="7"/>
  <c r="AN5" i="7"/>
  <c r="AM5" i="7"/>
  <c r="AL5" i="7"/>
  <c r="AK5" i="7"/>
  <c r="AJ5" i="7"/>
  <c r="AI5" i="7"/>
  <c r="AH5" i="7"/>
  <c r="AG5" i="7"/>
  <c r="AF5" i="7"/>
  <c r="AE5" i="7"/>
  <c r="A9" i="8" l="1"/>
  <c r="A11" i="8" s="1"/>
  <c r="A13" i="8" s="1"/>
  <c r="A15" i="8" s="1"/>
  <c r="A17" i="8" s="1"/>
  <c r="A19" i="8" s="1"/>
  <c r="A21" i="8" s="1"/>
  <c r="A23" i="8" s="1"/>
  <c r="A25" i="8" s="1"/>
  <c r="A27" i="8" s="1"/>
  <c r="A29" i="8" s="1"/>
  <c r="A31" i="8" s="1"/>
  <c r="A33" i="8" s="1"/>
  <c r="A8" i="8"/>
  <c r="A10" i="8" s="1"/>
  <c r="A12" i="8" s="1"/>
  <c r="A14" i="8" s="1"/>
  <c r="A16" i="8" s="1"/>
  <c r="A18" i="8" s="1"/>
  <c r="A20" i="8" s="1"/>
  <c r="A22" i="8" s="1"/>
  <c r="A24" i="8" s="1"/>
  <c r="A26" i="8" s="1"/>
  <c r="A28" i="8" s="1"/>
  <c r="A30" i="8" s="1"/>
  <c r="A32" i="8" s="1"/>
  <c r="AU34" i="7" l="1"/>
  <c r="AE200" i="7" l="1"/>
  <c r="AU8" i="7"/>
  <c r="AU22" i="7"/>
  <c r="AU29" i="7"/>
  <c r="AU26" i="7"/>
  <c r="AU14" i="7"/>
  <c r="AU7" i="7"/>
  <c r="AG68" i="7"/>
  <c r="AE35" i="7"/>
  <c r="AE33" i="7"/>
  <c r="AO101" i="7"/>
  <c r="AG101" i="7"/>
  <c r="AR166" i="7"/>
  <c r="AS166" i="7"/>
  <c r="AO167" i="7"/>
  <c r="AS182" i="7"/>
  <c r="AR182" i="7"/>
  <c r="AG266" i="7"/>
  <c r="AS229" i="7"/>
  <c r="AR229" i="7"/>
  <c r="AG200" i="7"/>
  <c r="AU9" i="7"/>
  <c r="AS209" i="7"/>
  <c r="AR209" i="7"/>
  <c r="AS227" i="7"/>
  <c r="AR227" i="7"/>
  <c r="AL167" i="7"/>
  <c r="AU32" i="7"/>
  <c r="AG167" i="7"/>
  <c r="AK33" i="7"/>
  <c r="AK35" i="7"/>
  <c r="AU6" i="7"/>
  <c r="AS143" i="7"/>
  <c r="AR143" i="7"/>
  <c r="AI134" i="7"/>
  <c r="AU19" i="7"/>
  <c r="AS211" i="7"/>
  <c r="AR211" i="7"/>
  <c r="AN33" i="7"/>
  <c r="AN35" i="7"/>
  <c r="AS178" i="7"/>
  <c r="AR178" i="7"/>
  <c r="AU11" i="7"/>
  <c r="AR215" i="7"/>
  <c r="AS215" i="7"/>
  <c r="AS225" i="7"/>
  <c r="AR225" i="7"/>
  <c r="AP101" i="7"/>
  <c r="AM233" i="7"/>
  <c r="AH200" i="7"/>
  <c r="AJ233" i="7"/>
  <c r="AR206" i="7"/>
  <c r="AS206" i="7"/>
  <c r="AI266" i="7"/>
  <c r="AI101" i="7"/>
  <c r="AU15" i="7"/>
  <c r="AS142" i="7"/>
  <c r="AR142" i="7"/>
  <c r="AR216" i="7"/>
  <c r="AS216" i="7"/>
  <c r="AU27" i="7"/>
  <c r="AG134" i="7"/>
  <c r="AL200" i="7"/>
  <c r="AS184" i="7"/>
  <c r="AR184" i="7"/>
  <c r="AS230" i="7"/>
  <c r="AR230" i="7"/>
  <c r="AR140" i="7"/>
  <c r="AJ167" i="7"/>
  <c r="AS140" i="7"/>
  <c r="AI33" i="7"/>
  <c r="AI35" i="7"/>
  <c r="AN167" i="7"/>
  <c r="AH266" i="7"/>
  <c r="AS157" i="7"/>
  <c r="AR157" i="7"/>
  <c r="AK101" i="7"/>
  <c r="AJ68" i="7"/>
  <c r="AM101" i="7"/>
  <c r="AF68" i="7"/>
  <c r="AS218" i="7"/>
  <c r="AR218" i="7"/>
  <c r="AK167" i="7"/>
  <c r="AF101" i="7"/>
  <c r="AK134" i="7"/>
  <c r="AM68" i="7"/>
  <c r="AR191" i="7"/>
  <c r="AS191" i="7"/>
  <c r="AR217" i="7"/>
  <c r="AS217" i="7"/>
  <c r="AL68" i="7"/>
  <c r="AS144" i="7"/>
  <c r="AR144" i="7"/>
  <c r="AS213" i="7"/>
  <c r="AR213" i="7"/>
  <c r="AL101" i="7"/>
  <c r="AL134" i="7"/>
  <c r="AR195" i="7"/>
  <c r="AS195" i="7"/>
  <c r="AO200" i="7"/>
  <c r="AK68" i="7"/>
  <c r="AR174" i="7"/>
  <c r="AS174" i="7"/>
  <c r="AH33" i="7"/>
  <c r="AH35" i="7"/>
  <c r="AS161" i="7"/>
  <c r="AR161" i="7"/>
  <c r="AS224" i="7"/>
  <c r="AR224" i="7"/>
  <c r="AM266" i="7"/>
  <c r="AP68" i="7"/>
  <c r="AS152" i="7"/>
  <c r="AR152" i="7"/>
  <c r="AP233" i="7"/>
  <c r="AS188" i="7"/>
  <c r="AR188" i="7"/>
  <c r="AO68" i="7"/>
  <c r="AF134" i="7"/>
  <c r="AU10" i="7"/>
  <c r="AS179" i="7"/>
  <c r="AR179" i="7"/>
  <c r="AM134" i="7"/>
  <c r="AR151" i="7"/>
  <c r="AS151" i="7"/>
  <c r="AH233" i="7"/>
  <c r="AJ134" i="7"/>
  <c r="AU12" i="7"/>
  <c r="AI167" i="7"/>
  <c r="AR185" i="7"/>
  <c r="AS185" i="7"/>
  <c r="AR214" i="7"/>
  <c r="AS214" i="7"/>
  <c r="AS219" i="7"/>
  <c r="AR219" i="7"/>
  <c r="AM167" i="7"/>
  <c r="AL233" i="7"/>
  <c r="AS208" i="7"/>
  <c r="AR208" i="7"/>
  <c r="AS199" i="7"/>
  <c r="AR199" i="7"/>
  <c r="AP167" i="7"/>
  <c r="AR159" i="7"/>
  <c r="AS159" i="7"/>
  <c r="AH134" i="7"/>
  <c r="AS183" i="7"/>
  <c r="AR183" i="7"/>
  <c r="AN266" i="7"/>
  <c r="AP200" i="7"/>
  <c r="AN233" i="7"/>
  <c r="AK200" i="7"/>
  <c r="AS231" i="7"/>
  <c r="AR231" i="7"/>
  <c r="AR194" i="7"/>
  <c r="AS194" i="7"/>
  <c r="AF167" i="7"/>
  <c r="AL266" i="7"/>
  <c r="AS175" i="7"/>
  <c r="AR175" i="7"/>
  <c r="AH167" i="7"/>
  <c r="AF233" i="7"/>
  <c r="AO134" i="7"/>
  <c r="AS222" i="7"/>
  <c r="AR222" i="7"/>
  <c r="AR180" i="7"/>
  <c r="AS180" i="7"/>
  <c r="AS212" i="7"/>
  <c r="AR212" i="7"/>
  <c r="AI233" i="7"/>
  <c r="AR223" i="7"/>
  <c r="AS223" i="7"/>
  <c r="AJ266" i="7"/>
  <c r="AO266" i="7"/>
  <c r="AE68" i="7"/>
  <c r="AS149" i="7"/>
  <c r="AR149" i="7"/>
  <c r="AN134" i="7"/>
  <c r="AU28" i="7"/>
  <c r="AU13" i="7"/>
  <c r="AP134" i="7"/>
  <c r="AH68" i="7"/>
  <c r="AR226" i="7"/>
  <c r="AS226" i="7"/>
  <c r="AR176" i="7"/>
  <c r="AS176" i="7"/>
  <c r="AE101" i="7"/>
  <c r="AG33" i="7"/>
  <c r="AG35" i="7"/>
  <c r="AN68" i="7"/>
  <c r="AU25" i="7"/>
  <c r="AU31" i="7"/>
  <c r="AI200" i="7"/>
  <c r="AO35" i="7"/>
  <c r="AO33" i="7"/>
  <c r="AO233" i="7"/>
  <c r="AS193" i="7"/>
  <c r="AR193" i="7"/>
  <c r="AP266" i="7"/>
  <c r="AK233" i="7"/>
  <c r="AM200" i="7"/>
  <c r="AS220" i="7"/>
  <c r="AR220" i="7"/>
  <c r="AE266" i="7"/>
  <c r="AR210" i="7"/>
  <c r="AS210" i="7"/>
  <c r="AM35" i="7"/>
  <c r="AM33" i="7"/>
  <c r="AR148" i="7"/>
  <c r="AS148" i="7"/>
  <c r="AL33" i="7"/>
  <c r="AL35" i="7"/>
  <c r="AJ101" i="7"/>
  <c r="AN101" i="7"/>
  <c r="AU17" i="7"/>
  <c r="AS160" i="7"/>
  <c r="AR160" i="7"/>
  <c r="AF200" i="7"/>
  <c r="AS158" i="7"/>
  <c r="AR158" i="7"/>
  <c r="AH101" i="7"/>
  <c r="AF33" i="7"/>
  <c r="AF35" i="7"/>
  <c r="AU20" i="7"/>
  <c r="AU23" i="7"/>
  <c r="AU30" i="7"/>
  <c r="AR232" i="7"/>
  <c r="AS232" i="7"/>
  <c r="AU16" i="7"/>
  <c r="AE167" i="7"/>
  <c r="AS192" i="7"/>
  <c r="AR192" i="7"/>
  <c r="AS177" i="7"/>
  <c r="AR177" i="7"/>
  <c r="AR141" i="7"/>
  <c r="AS141" i="7"/>
  <c r="AS147" i="7"/>
  <c r="AR147" i="7"/>
  <c r="AR155" i="7"/>
  <c r="AS155" i="7"/>
  <c r="AU24" i="7"/>
  <c r="AR162" i="7"/>
  <c r="AS162" i="7"/>
  <c r="AR207" i="7"/>
  <c r="AS207" i="7"/>
  <c r="AS228" i="7"/>
  <c r="AR228" i="7"/>
  <c r="AJ33" i="7"/>
  <c r="AJ35" i="7"/>
  <c r="AF266" i="7"/>
  <c r="AS181" i="7"/>
  <c r="AR181" i="7"/>
  <c r="AG233" i="7"/>
  <c r="AP33" i="7"/>
  <c r="AP35" i="7"/>
  <c r="AN200" i="7"/>
  <c r="AE134" i="7"/>
  <c r="AU18" i="7"/>
  <c r="AS173" i="7"/>
  <c r="AR173" i="7"/>
  <c r="AJ200" i="7"/>
  <c r="AR190" i="7"/>
  <c r="AS190" i="7"/>
  <c r="AI68" i="7"/>
  <c r="AE233" i="7"/>
  <c r="AK266" i="7"/>
  <c r="AU35" i="7" l="1"/>
  <c r="AU33" i="7"/>
</calcChain>
</file>

<file path=xl/sharedStrings.xml><?xml version="1.0" encoding="utf-8"?>
<sst xmlns="http://schemas.openxmlformats.org/spreadsheetml/2006/main" count="4792" uniqueCount="286">
  <si>
    <t>EU Monthly Dairy Productions</t>
  </si>
  <si>
    <t>and</t>
  </si>
  <si>
    <t>Quantity in 1000 tonnes</t>
  </si>
  <si>
    <t>Source EUROSTAT NewCronos</t>
  </si>
  <si>
    <t>!!! Data from some Member States are confidential and are NOT included in this table !!!</t>
  </si>
  <si>
    <t>Cows' Milk Collected</t>
  </si>
  <si>
    <t>Total Butter</t>
  </si>
  <si>
    <t>Skimmed-milk powder</t>
  </si>
  <si>
    <t>Cream for direct consumption</t>
  </si>
  <si>
    <t>Concentrated milk</t>
  </si>
  <si>
    <t>Drinking milk</t>
  </si>
  <si>
    <t>Fermented milk</t>
  </si>
  <si>
    <t>Cheese</t>
  </si>
  <si>
    <t>Eurostat code :</t>
  </si>
  <si>
    <t>mm001</t>
  </si>
  <si>
    <t>mm230</t>
  </si>
  <si>
    <t>mm224</t>
  </si>
  <si>
    <t>mm226</t>
  </si>
  <si>
    <t>mm130</t>
  </si>
  <si>
    <t>mm210</t>
  </si>
  <si>
    <t>mm110</t>
  </si>
  <si>
    <t>mm140</t>
  </si>
  <si>
    <t>mm241</t>
  </si>
  <si>
    <t>BE</t>
  </si>
  <si>
    <t>%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</si>
  <si>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</si>
  <si>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</si>
  <si>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</si>
  <si>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</si>
  <si>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</si>
  <si>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</si>
  <si>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</si>
  <si>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</si>
  <si>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</si>
  <si>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</si>
  <si>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</si>
  <si>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</si>
  <si>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</si>
  <si>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</si>
  <si>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</si>
  <si>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</si>
  <si>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</si>
  <si>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</si>
  <si>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</si>
  <si>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</si>
  <si>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</si>
  <si>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</si>
  <si>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</si>
  <si>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</si>
  <si>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</si>
  <si>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</si>
  <si>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EU3</t>
  </si>
  <si>
    <t/>
  </si>
  <si>
    <t>BE3</t>
  </si>
  <si>
    <t>BG1</t>
  </si>
  <si>
    <t>BG2</t>
  </si>
  <si>
    <t>BG3</t>
  </si>
  <si>
    <t>CZ1</t>
  </si>
  <si>
    <t>CZ2</t>
  </si>
  <si>
    <t>CZ3</t>
  </si>
  <si>
    <t>DK3</t>
  </si>
  <si>
    <t>DE3</t>
  </si>
  <si>
    <t>EE1</t>
  </si>
  <si>
    <t>EE2</t>
  </si>
  <si>
    <t>EE3</t>
  </si>
  <si>
    <t>IE3</t>
  </si>
  <si>
    <t>EL3</t>
  </si>
  <si>
    <t>ES3</t>
  </si>
  <si>
    <t>FR3</t>
  </si>
  <si>
    <t>HR1</t>
  </si>
  <si>
    <t>HR2</t>
  </si>
  <si>
    <t>HR3</t>
  </si>
  <si>
    <t>IT3</t>
  </si>
  <si>
    <t>CY3</t>
  </si>
  <si>
    <t>LV1</t>
  </si>
  <si>
    <t>LV2</t>
  </si>
  <si>
    <t>LV3</t>
  </si>
  <si>
    <t>LT1</t>
  </si>
  <si>
    <t>LT2</t>
  </si>
  <si>
    <t>LT3</t>
  </si>
  <si>
    <t>LU1</t>
  </si>
  <si>
    <t>LU2</t>
  </si>
  <si>
    <t>LU3</t>
  </si>
  <si>
    <t>HU1</t>
  </si>
  <si>
    <t>HU2</t>
  </si>
  <si>
    <t>HU3</t>
  </si>
  <si>
    <t>MT3</t>
  </si>
  <si>
    <t>NL3</t>
  </si>
  <si>
    <t>AT3</t>
  </si>
  <si>
    <t>PL3</t>
  </si>
  <si>
    <t>PT1</t>
  </si>
  <si>
    <t>PT2</t>
  </si>
  <si>
    <t>PT3</t>
  </si>
  <si>
    <t>RO3</t>
  </si>
  <si>
    <t>SI1</t>
  </si>
  <si>
    <t>SI2</t>
  </si>
  <si>
    <t>SI3</t>
  </si>
  <si>
    <t>SK1</t>
  </si>
  <si>
    <t>SK2</t>
  </si>
  <si>
    <t>SK3</t>
  </si>
  <si>
    <t>FI1</t>
  </si>
  <si>
    <t>FI2</t>
  </si>
  <si>
    <t>FI3</t>
  </si>
  <si>
    <t>SE3</t>
  </si>
  <si>
    <t>Milk Market Observatory</t>
  </si>
  <si>
    <t>PRO.EU.Dair.sum</t>
  </si>
  <si>
    <r>
      <t xml:space="preserve">EU Monthly Dairy Productions </t>
    </r>
    <r>
      <rPr>
        <i/>
        <sz val="16"/>
        <rFont val="Comic Sans MS"/>
        <family val="4"/>
      </rPr>
      <t>(last 12 months)</t>
    </r>
  </si>
  <si>
    <t>EU Monthly productions of dairy products</t>
  </si>
  <si>
    <t>in 1000 tonnes</t>
  </si>
  <si>
    <t>EU</t>
  </si>
  <si>
    <t>Source: EUROSTAT / Reg. 2017/1185</t>
  </si>
  <si>
    <t>: DG AGRI estimations</t>
  </si>
  <si>
    <t>: data non completely available or confidential</t>
  </si>
  <si>
    <t>Milk powder cream, Whole milk powder and partly skimmed milk powder</t>
  </si>
  <si>
    <t>Comparison between</t>
  </si>
  <si>
    <t>NL1</t>
  </si>
  <si>
    <t>NL2</t>
  </si>
  <si>
    <t>IE1</t>
  </si>
  <si>
    <t>IE2</t>
  </si>
  <si>
    <t>PL1</t>
  </si>
  <si>
    <t>PL2</t>
  </si>
  <si>
    <t xml:space="preserve">: </t>
  </si>
  <si>
    <t>EU Monthly productions of raw milks</t>
  </si>
  <si>
    <t>Total cows' milk collected</t>
  </si>
  <si>
    <t>Organic cows' milk collected</t>
  </si>
  <si>
    <t>Organic cows' milk collected in % of total raw milk</t>
  </si>
  <si>
    <t>in % of total cows' milk deliveries</t>
  </si>
  <si>
    <t>Source: Reg. 2017/1185</t>
  </si>
  <si>
    <t>EU*</t>
  </si>
  <si>
    <t>* partial data</t>
  </si>
  <si>
    <t>DK1</t>
  </si>
  <si>
    <t>DK2</t>
  </si>
  <si>
    <t>EU+UK</t>
  </si>
  <si>
    <t>UK</t>
  </si>
  <si>
    <t>Cows' milk collected</t>
  </si>
  <si>
    <t>Cows milk collected</t>
  </si>
  <si>
    <t>2017/16 Jan-Jun (evolution in tonnes)</t>
  </si>
  <si>
    <t>2017/16 Jan-Jun (evolution in 1000 tonnes)</t>
  </si>
  <si>
    <t>MS</t>
  </si>
  <si>
    <t>BE1</t>
  </si>
  <si>
    <t>BE2</t>
  </si>
  <si>
    <t>AT1</t>
  </si>
  <si>
    <t>AT2</t>
  </si>
  <si>
    <t>Jan 2022</t>
  </si>
  <si>
    <t xml:space="preserve">2022M12 </t>
  </si>
  <si>
    <t xml:space="preserve">2022M11 </t>
  </si>
  <si>
    <t xml:space="preserve">2022M10 </t>
  </si>
  <si>
    <t xml:space="preserve">2022M09 </t>
  </si>
  <si>
    <t xml:space="preserve">2022M08 </t>
  </si>
  <si>
    <t xml:space="preserve">2022M07 </t>
  </si>
  <si>
    <t xml:space="preserve">2022M06 </t>
  </si>
  <si>
    <t xml:space="preserve">2022M05 </t>
  </si>
  <si>
    <t xml:space="preserve">2022M04 </t>
  </si>
  <si>
    <t xml:space="preserve">2022M03 </t>
  </si>
  <si>
    <t xml:space="preserve">2022M02 </t>
  </si>
  <si>
    <t xml:space="preserve">2022M01 </t>
  </si>
  <si>
    <t>Dec 2022</t>
  </si>
  <si>
    <t>Nov 2022</t>
  </si>
  <si>
    <t>Oct 2022</t>
  </si>
  <si>
    <t>Sep 2022</t>
  </si>
  <si>
    <t>Aug 2022</t>
  </si>
  <si>
    <t>Jul 2022</t>
  </si>
  <si>
    <t>Jun 2022</t>
  </si>
  <si>
    <t>May 2022</t>
  </si>
  <si>
    <t>Apr 2022</t>
  </si>
  <si>
    <t>Mar 2022</t>
  </si>
  <si>
    <t>Feb 2022</t>
  </si>
  <si>
    <t>FR1</t>
  </si>
  <si>
    <t>FR2</t>
  </si>
  <si>
    <t>EL1</t>
  </si>
  <si>
    <t>EL2</t>
  </si>
  <si>
    <t>IT1</t>
  </si>
  <si>
    <t>IT2</t>
  </si>
  <si>
    <t>in %</t>
  </si>
  <si>
    <t>Jan 2023</t>
  </si>
  <si>
    <t>RO1</t>
  </si>
  <si>
    <t>RO2</t>
  </si>
  <si>
    <t xml:space="preserve">2023M12 </t>
  </si>
  <si>
    <t xml:space="preserve">2023M11 </t>
  </si>
  <si>
    <t xml:space="preserve">2023M10 </t>
  </si>
  <si>
    <t xml:space="preserve">2023M09 </t>
  </si>
  <si>
    <t xml:space="preserve">2023M08 </t>
  </si>
  <si>
    <t xml:space="preserve">2023M07 </t>
  </si>
  <si>
    <t xml:space="preserve">2023M06 </t>
  </si>
  <si>
    <t xml:space="preserve">2023M05 </t>
  </si>
  <si>
    <t xml:space="preserve">2023M04 </t>
  </si>
  <si>
    <t xml:space="preserve">2023M03 </t>
  </si>
  <si>
    <t xml:space="preserve">2023M02 </t>
  </si>
  <si>
    <t xml:space="preserve">2023M01 </t>
  </si>
  <si>
    <t>Dec 2023</t>
  </si>
  <si>
    <t>Nov 2023</t>
  </si>
  <si>
    <t>Oct 2023</t>
  </si>
  <si>
    <t>Sep 2023</t>
  </si>
  <si>
    <t>Aug 2023</t>
  </si>
  <si>
    <t>Jul 2023</t>
  </si>
  <si>
    <t>Jun 2023</t>
  </si>
  <si>
    <t>May 2023</t>
  </si>
  <si>
    <t>Apr 2023</t>
  </si>
  <si>
    <t>Mar 2023</t>
  </si>
  <si>
    <t>Feb 2023</t>
  </si>
  <si>
    <t>CY1</t>
  </si>
  <si>
    <t>CY2</t>
  </si>
  <si>
    <t>DE1</t>
  </si>
  <si>
    <t>DE2</t>
  </si>
  <si>
    <t>MT1</t>
  </si>
  <si>
    <t>MT2</t>
  </si>
  <si>
    <t>ES1</t>
  </si>
  <si>
    <t>ES2</t>
  </si>
  <si>
    <t>SE1</t>
  </si>
  <si>
    <t>SE2</t>
  </si>
  <si>
    <t>Belgium</t>
  </si>
  <si>
    <t>Bulgaria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</si>
  <si>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</si>
  <si>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</si>
  <si>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</si>
  <si>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</si>
  <si>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</si>
  <si>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</si>
  <si>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</si>
  <si>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</si>
  <si>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</si>
  <si>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</si>
  <si>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</si>
  <si>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</si>
  <si>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</si>
  <si>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</si>
  <si>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</si>
  <si>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</si>
  <si>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</si>
  <si>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</si>
  <si>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</si>
  <si>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</si>
  <si>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</si>
  <si>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</si>
  <si>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</si>
  <si>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</si>
  <si>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</si>
  <si>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 xml:space="preserve">2020M12 </t>
  </si>
  <si>
    <t xml:space="preserve">2020M11 </t>
  </si>
  <si>
    <t xml:space="preserve">2020M10 </t>
  </si>
  <si>
    <t xml:space="preserve">2020M09 </t>
  </si>
  <si>
    <t xml:space="preserve">2020M08 </t>
  </si>
  <si>
    <t xml:space="preserve">2020M07 </t>
  </si>
  <si>
    <t xml:space="preserve">2020M06 </t>
  </si>
  <si>
    <t xml:space="preserve">2020M05 </t>
  </si>
  <si>
    <t xml:space="preserve">2020M04 </t>
  </si>
  <si>
    <t xml:space="preserve">2020M03 </t>
  </si>
  <si>
    <t xml:space="preserve">2020M02 </t>
  </si>
  <si>
    <t xml:space="preserve">2020M01 </t>
  </si>
  <si>
    <r>
      <t xml:space="preserve">Cows' milk </t>
    </r>
    <r>
      <rPr>
        <b/>
        <u/>
        <sz val="16"/>
        <color rgb="FFFF0000"/>
        <rFont val="Arial"/>
        <family val="2"/>
      </rPr>
      <t>fat</t>
    </r>
    <r>
      <rPr>
        <b/>
        <sz val="16"/>
        <color rgb="FFFF0000"/>
        <rFont val="Arial"/>
        <family val="2"/>
      </rPr>
      <t xml:space="preserve"> content (%)</t>
    </r>
  </si>
  <si>
    <r>
      <t xml:space="preserve">Cows' milk </t>
    </r>
    <r>
      <rPr>
        <b/>
        <u/>
        <sz val="16"/>
        <color theme="9" tint="-0.499984740745262"/>
        <rFont val="Arial"/>
        <family val="2"/>
      </rPr>
      <t>protein</t>
    </r>
    <r>
      <rPr>
        <b/>
        <sz val="16"/>
        <color theme="9" tint="-0.499984740745262"/>
        <rFont val="Arial"/>
        <family val="2"/>
      </rPr>
      <t xml:space="preserve"> content (%)</t>
    </r>
  </si>
  <si>
    <t>Milk powder cream, whole milk powder and partly skimmed milk powder</t>
  </si>
  <si>
    <t>° LU not included (confidential data)</t>
  </si>
  <si>
    <t>D1110D</t>
  </si>
  <si>
    <t>D2100</t>
  </si>
  <si>
    <t>D4100</t>
  </si>
  <si>
    <t>D3200</t>
  </si>
  <si>
    <t>D3113</t>
  </si>
  <si>
    <t>D3100_X_3113</t>
  </si>
  <si>
    <t>D6000</t>
  </si>
  <si>
    <t>D7121</t>
  </si>
  <si>
    <t>* : DG AGRI estimations</t>
  </si>
  <si>
    <t>: confidential data</t>
  </si>
  <si>
    <t>n/a</t>
  </si>
  <si>
    <t>Jan 2024</t>
  </si>
  <si>
    <t>Dec 2024</t>
  </si>
  <si>
    <t>Nov 2024</t>
  </si>
  <si>
    <t>Oct 2024</t>
  </si>
  <si>
    <t>Sep 2024</t>
  </si>
  <si>
    <t>Aug 2024</t>
  </si>
  <si>
    <t>Jul 2024</t>
  </si>
  <si>
    <t>Jun 2024</t>
  </si>
  <si>
    <t>May 2024</t>
  </si>
  <si>
    <t>Apr 2024</t>
  </si>
  <si>
    <t>Mar 2024</t>
  </si>
  <si>
    <t>Feb 2024</t>
  </si>
  <si>
    <t>* MT: no organic milk production, IE, HR: no data on organic milk production received</t>
  </si>
  <si>
    <t>:</t>
  </si>
  <si>
    <t>Last update:22.05.2024</t>
  </si>
  <si>
    <t>- Mar 2023</t>
  </si>
  <si>
    <t>- Mar 2024</t>
  </si>
  <si>
    <t>Jan-Mar 23</t>
  </si>
  <si>
    <t>Jan-Mar 24</t>
  </si>
  <si>
    <t>Apr 22-Mar 23</t>
  </si>
  <si>
    <t>Apr 23-Mar 24</t>
  </si>
  <si>
    <t>* MT: no organic milk production, HR: no data on organic milk production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</si>
</sst>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-* #,##0.00_-;\-* #,##0.00_-;_-* &quot;-&quot;??_-;_-@_-"/>
    <numFmt numFmtId="164" formatCode="mmm\ yyyy"/>
    <numFmt numFmtId="165" formatCode="mmmm\ yyyy"/>
    <numFmt numFmtId="166" formatCode="mmm\ yy"/>
    <numFmt numFmtId="167" formatCode="#,##0.0"/>
    <numFmt numFmtId="168" formatCode="\+\ 0.0%;\-\ 0.0%"/>
    <numFmt numFmtId="169" formatCode="0.0%"/>
    <numFmt numFmtId="170" formatCode="#,##0.0000"/>
    <numFmt numFmtId="171" formatCode="_(* #,##0.00_);_(* \(#,##0.00\);_(* &quot;-&quot;??_);_(@_)"/>
    <numFmt numFmtId="172" formatCode="mmm\ yyyy&quot; -&quot;"/>
    <numFmt numFmtId="173" formatCode="#,##0.0;;"/>
    <numFmt numFmtId="174" formatCode="#,##0;#,##0;&quot;&quot;"/>
    <numFmt numFmtId="175" formatCode="#,##0.0&quot;°&quot;"/>
    <numFmt numFmtId="176" formatCode="#,##0.0;\-0;&quot;&quot;"/>
    <numFmt numFmtId="177" formatCode="0.0%;\-0%;&quot;&quot;"/>
    <numFmt numFmtId="178" formatCode="0.0%;\-0.0%;&quot;&quot;"/>
    <numFmt numFmtId="179" formatCode="\+0.0;\-0.0"/>
    <numFmt numFmtId="180" formatCode="#,##0.00;\-0.0;&quot;&quot;"/>
    <numFmt numFmtId="181" formatCode="#,##0.00;#,##0.00;&quot;&quot;"/>
    <numFmt numFmtId="182" formatCode="&quot;n/a&quot;"/>
  </numFmts>
  <fonts count="1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4"/>
      <name val="Comic Sans MS"/>
      <family val="4"/>
    </font>
    <font>
      <sz val="10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Comic Sans MS"/>
      <family val="4"/>
    </font>
    <font>
      <i/>
      <sz val="10"/>
      <name val="Arial Narrow"/>
      <family val="2"/>
    </font>
    <font>
      <i/>
      <sz val="10"/>
      <color indexed="12"/>
      <name val="Arial Narrow"/>
      <family val="2"/>
    </font>
    <font>
      <i/>
      <sz val="9"/>
      <name val="Arial"/>
      <family val="2"/>
    </font>
    <font>
      <i/>
      <sz val="9"/>
      <name val="Arial Narrow"/>
      <family val="2"/>
    </font>
    <font>
      <sz val="10"/>
      <name val="Arial Narrow"/>
      <family val="2"/>
    </font>
    <font>
      <sz val="10"/>
      <color indexed="12"/>
      <name val="Arial Narrow"/>
      <family val="2"/>
    </font>
    <font>
      <sz val="10"/>
      <color indexed="9"/>
      <name val="Arial Narrow"/>
      <family val="2"/>
    </font>
    <font>
      <i/>
      <sz val="8"/>
      <name val="Arial Narrow"/>
      <family val="2"/>
    </font>
    <font>
      <i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name val="Arial"/>
      <family val="2"/>
    </font>
    <font>
      <sz val="9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b/>
      <sz val="9"/>
      <name val="Arial Narrow"/>
      <family val="2"/>
    </font>
    <font>
      <b/>
      <i/>
      <sz val="12"/>
      <name val="Arial Narrow"/>
      <family val="2"/>
    </font>
    <font>
      <sz val="10"/>
      <name val="Verdana"/>
      <family val="2"/>
    </font>
    <font>
      <b/>
      <sz val="8"/>
      <name val="Arial"/>
      <family val="2"/>
    </font>
    <font>
      <sz val="6"/>
      <color indexed="8"/>
      <name val="Small Fonts"/>
      <family val="2"/>
    </font>
    <font>
      <i/>
      <sz val="16"/>
      <name val="Comic Sans MS"/>
      <family val="4"/>
    </font>
    <font>
      <b/>
      <sz val="2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6"/>
      <color indexed="9"/>
      <name val="Small Fonts"/>
      <family val="2"/>
    </font>
    <font>
      <sz val="6"/>
      <color indexed="12"/>
      <name val="Small Fonts"/>
      <family val="2"/>
    </font>
    <font>
      <sz val="6.5"/>
      <color indexed="8"/>
      <name val="Small Fonts"/>
      <family val="2"/>
    </font>
    <font>
      <sz val="7"/>
      <color indexed="9"/>
      <name val="Small Fonts"/>
      <family val="2"/>
    </font>
    <font>
      <sz val="7"/>
      <color indexed="12"/>
      <name val="Small Fonts"/>
      <family val="2"/>
    </font>
    <font>
      <sz val="7"/>
      <name val="Small Fonts"/>
      <family val="2"/>
    </font>
    <font>
      <b/>
      <sz val="14"/>
      <name val="Arial"/>
      <family val="2"/>
    </font>
    <font>
      <b/>
      <i/>
      <sz val="9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rgb="FF9C0006"/>
      <name val="Calibri"/>
      <family val="2"/>
      <scheme val="minor"/>
    </font>
    <font>
      <sz val="10"/>
      <color rgb="FF9C0006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sz val="11"/>
      <color rgb="FF006100"/>
      <name val="Calibri"/>
      <family val="2"/>
      <scheme val="minor"/>
    </font>
    <font>
      <sz val="10"/>
      <color rgb="FF006100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sz val="11"/>
      <color rgb="FF3F3F76"/>
      <name val="Calibri"/>
      <family val="2"/>
      <scheme val="minor"/>
    </font>
    <font>
      <sz val="10"/>
      <color rgb="FF3F3F76"/>
      <name val="Arial"/>
      <family val="2"/>
    </font>
    <font>
      <sz val="11"/>
      <color rgb="FFFA7D00"/>
      <name val="Calibri"/>
      <family val="2"/>
      <scheme val="minor"/>
    </font>
    <font>
      <sz val="10"/>
      <color rgb="FFFA7D00"/>
      <name val="Arial"/>
      <family val="2"/>
    </font>
    <font>
      <sz val="11"/>
      <color rgb="FF9C6500"/>
      <name val="Calibri"/>
      <family val="2"/>
      <scheme val="minor"/>
    </font>
    <font>
      <sz val="10"/>
      <color rgb="FF9C650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4"/>
      <color theme="0"/>
      <name val="Verdana"/>
      <family val="2"/>
    </font>
    <font>
      <b/>
      <sz val="8"/>
      <color theme="0"/>
      <name val="Verdana"/>
      <family val="2"/>
    </font>
    <font>
      <b/>
      <sz val="9"/>
      <color rgb="FFFF0000"/>
      <name val="Arial Narrow"/>
      <family val="2"/>
    </font>
    <font>
      <b/>
      <sz val="8"/>
      <color theme="1"/>
      <name val="Verdana"/>
      <family val="2"/>
    </font>
    <font>
      <sz val="7"/>
      <color theme="0"/>
      <name val="Small Fonts"/>
      <family val="2"/>
    </font>
    <font>
      <b/>
      <sz val="10"/>
      <color rgb="FFFFC000"/>
      <name val="Arial Narrow"/>
      <family val="2"/>
    </font>
    <font>
      <b/>
      <sz val="16"/>
      <color rgb="FF0000FF"/>
      <name val="Arial"/>
      <family val="2"/>
    </font>
    <font>
      <b/>
      <sz val="12"/>
      <color rgb="FF0000FF"/>
      <name val="Arial"/>
      <family val="2"/>
    </font>
    <font>
      <sz val="9"/>
      <color rgb="FF0000FF"/>
      <name val="Arial"/>
      <family val="2"/>
    </font>
    <font>
      <b/>
      <sz val="16"/>
      <color rgb="FF00B050"/>
      <name val="Arial"/>
      <family val="2"/>
    </font>
    <font>
      <i/>
      <sz val="9"/>
      <color rgb="FFFF0000"/>
      <name val="Arial"/>
      <family val="2"/>
    </font>
    <font>
      <sz val="9"/>
      <color rgb="FFFF000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Arial Narrow"/>
      <family val="2"/>
    </font>
    <font>
      <b/>
      <sz val="16"/>
      <color theme="9" tint="-0.499984740745262"/>
      <name val="Arial"/>
      <family val="2"/>
    </font>
    <font>
      <b/>
      <sz val="14"/>
      <color theme="9" tint="-0.499984740745262"/>
      <name val="Arial"/>
      <family val="2"/>
    </font>
    <font>
      <b/>
      <sz val="11"/>
      <color theme="9" tint="-0.499984740745262"/>
      <name val="Arial Narrow"/>
      <family val="2"/>
    </font>
    <font>
      <b/>
      <sz val="16"/>
      <color rgb="FF0070C0"/>
      <name val="Arial"/>
      <family val="2"/>
    </font>
    <font>
      <sz val="16"/>
      <color rgb="FF0000FF"/>
      <name val="Arial"/>
      <family val="2"/>
    </font>
    <font>
      <sz val="16"/>
      <name val="Arial"/>
      <family val="2"/>
    </font>
    <font>
      <sz val="8"/>
      <color rgb="FF002060"/>
      <name val="Arial"/>
      <family val="2"/>
    </font>
    <font>
      <b/>
      <sz val="14"/>
      <color rgb="FF0070C0"/>
      <name val="Arial"/>
      <family val="2"/>
    </font>
    <font>
      <b/>
      <sz val="11"/>
      <color rgb="FF0070C0"/>
      <name val="Arial Narrow"/>
      <family val="2"/>
    </font>
    <font>
      <b/>
      <u/>
      <sz val="16"/>
      <color rgb="FFFF0000"/>
      <name val="Arial"/>
      <family val="2"/>
    </font>
    <font>
      <sz val="7"/>
      <name val="Arial Narrow"/>
      <family val="2"/>
    </font>
    <font>
      <b/>
      <sz val="16"/>
      <color rgb="FF002060"/>
      <name val="Arial"/>
      <family val="2"/>
    </font>
    <font>
      <b/>
      <u/>
      <sz val="16"/>
      <color theme="9" tint="-0.499984740745262"/>
      <name val="Arial"/>
      <family val="2"/>
    </font>
    <font>
      <sz val="8"/>
      <color theme="9" tint="-0.499984740745262"/>
      <name val="Arial"/>
      <family val="2"/>
    </font>
    <font>
      <b/>
      <sz val="14"/>
      <color theme="6" tint="-0.499984740745262"/>
      <name val="Arial"/>
      <family val="2"/>
    </font>
    <font>
      <b/>
      <sz val="11"/>
      <color theme="6" tint="-0.499984740745262"/>
      <name val="Arial Narrow"/>
      <family val="2"/>
    </font>
    <font>
      <sz val="9"/>
      <color rgb="FFFF0000"/>
      <name val="Arial Narrow"/>
      <family val="2"/>
    </font>
  </fonts>
  <fills count="4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A62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5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65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648">
    <xf numFmtId="0" fontId="0" fillId="0" borderId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4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28" borderId="57" applyNumberFormat="0" applyAlignment="0" applyProtection="0"/>
    <xf numFmtId="0" fontId="50" fillId="28" borderId="57" applyNumberFormat="0" applyAlignment="0" applyProtection="0"/>
    <xf numFmtId="0" fontId="51" fillId="29" borderId="58" applyNumberFormat="0" applyAlignment="0" applyProtection="0"/>
    <xf numFmtId="0" fontId="52" fillId="29" borderId="58" applyNumberFormat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59" applyNumberFormat="0" applyFill="0" applyAlignment="0" applyProtection="0"/>
    <xf numFmtId="0" fontId="58" fillId="0" borderId="59" applyNumberFormat="0" applyFill="0" applyAlignment="0" applyProtection="0"/>
    <xf numFmtId="0" fontId="59" fillId="0" borderId="60" applyNumberFormat="0" applyFill="0" applyAlignment="0" applyProtection="0"/>
    <xf numFmtId="0" fontId="60" fillId="0" borderId="60" applyNumberFormat="0" applyFill="0" applyAlignment="0" applyProtection="0"/>
    <xf numFmtId="0" fontId="61" fillId="0" borderId="61" applyNumberFormat="0" applyFill="0" applyAlignment="0" applyProtection="0"/>
    <xf numFmtId="0" fontId="62" fillId="0" borderId="61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1" borderId="57" applyNumberFormat="0" applyAlignment="0" applyProtection="0"/>
    <xf numFmtId="0" fontId="64" fillId="31" borderId="57" applyNumberFormat="0" applyAlignment="0" applyProtection="0"/>
    <xf numFmtId="0" fontId="65" fillId="0" borderId="62" applyNumberFormat="0" applyFill="0" applyAlignment="0" applyProtection="0"/>
    <xf numFmtId="0" fontId="66" fillId="0" borderId="62" applyNumberFormat="0" applyFill="0" applyAlignment="0" applyProtection="0"/>
    <xf numFmtId="0" fontId="67" fillId="32" borderId="0" applyNumberFormat="0" applyBorder="0" applyAlignment="0" applyProtection="0"/>
    <xf numFmtId="0" fontId="68" fillId="32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4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69" fillId="28" borderId="64" applyNumberFormat="0" applyAlignment="0" applyProtection="0"/>
    <xf numFmtId="0" fontId="70" fillId="28" borderId="64" applyNumberFormat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5" applyNumberFormat="0" applyFill="0" applyAlignment="0" applyProtection="0"/>
    <xf numFmtId="0" fontId="73" fillId="0" borderId="6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</cellStyleXfs>
  <cellXfs count="369">
    <xf numFmtId="0" fontId="0" fillId="0" borderId="0" xfId="0"/>
    <xf numFmtId="0" fontId="1" fillId="0" borderId="0" xfId="555" applyAlignment="1">
      <alignment vertical="center"/>
    </xf>
    <xf numFmtId="0" fontId="2" fillId="0" borderId="0" xfId="555" applyFont="1" applyAlignment="1">
      <alignment vertical="center"/>
    </xf>
    <xf numFmtId="0" fontId="2" fillId="0" borderId="0" xfId="555" applyFont="1" applyAlignment="1">
      <alignment horizontal="center" vertical="center"/>
    </xf>
    <xf numFmtId="0" fontId="1" fillId="0" borderId="0" xfId="555" applyFont="1" applyAlignment="1">
      <alignment vertical="center"/>
    </xf>
    <xf numFmtId="0" fontId="3" fillId="0" borderId="0" xfId="555" applyFont="1" applyAlignment="1">
      <alignment horizontal="center" vertical="center"/>
    </xf>
    <xf numFmtId="0" fontId="4" fillId="0" borderId="0" xfId="555" applyFont="1" applyAlignment="1">
      <alignment horizontal="right" vertical="center"/>
    </xf>
    <xf numFmtId="0" fontId="5" fillId="0" borderId="0" xfId="555" applyFont="1" applyAlignment="1">
      <alignment horizontal="right" vertical="center"/>
    </xf>
    <xf numFmtId="0" fontId="6" fillId="0" borderId="0" xfId="555" applyFont="1" applyAlignment="1">
      <alignment vertical="center"/>
    </xf>
    <xf numFmtId="0" fontId="7" fillId="0" borderId="0" xfId="555" applyFont="1" applyAlignment="1">
      <alignment vertical="center"/>
    </xf>
    <xf numFmtId="0" fontId="8" fillId="0" borderId="0" xfId="555" applyFont="1" applyAlignment="1">
      <alignment horizontal="center" vertical="center"/>
    </xf>
    <xf numFmtId="0" fontId="4" fillId="0" borderId="0" xfId="555" applyFont="1" applyAlignment="1">
      <alignment vertical="center"/>
    </xf>
    <xf numFmtId="0" fontId="9" fillId="0" borderId="0" xfId="555" applyFont="1" applyAlignment="1">
      <alignment horizontal="right" vertical="center"/>
    </xf>
    <xf numFmtId="0" fontId="10" fillId="0" borderId="0" xfId="555" applyFont="1" applyAlignment="1"/>
    <xf numFmtId="0" fontId="8" fillId="0" borderId="0" xfId="555" applyFont="1" applyAlignment="1">
      <alignment horizontal="center"/>
    </xf>
    <xf numFmtId="0" fontId="1" fillId="0" borderId="0" xfId="555" applyFont="1" applyAlignment="1"/>
    <xf numFmtId="0" fontId="4" fillId="0" borderId="0" xfId="555" applyFont="1" applyAlignment="1"/>
    <xf numFmtId="0" fontId="1" fillId="0" borderId="0" xfId="555" applyAlignment="1"/>
    <xf numFmtId="0" fontId="6" fillId="0" borderId="0" xfId="555" applyFont="1" applyAlignment="1"/>
    <xf numFmtId="0" fontId="11" fillId="0" borderId="1" xfId="555" applyFont="1" applyBorder="1"/>
    <xf numFmtId="0" fontId="12" fillId="0" borderId="1" xfId="555" applyFont="1" applyBorder="1" applyAlignment="1">
      <alignment horizontal="center"/>
    </xf>
    <xf numFmtId="3" fontId="11" fillId="0" borderId="2" xfId="555" applyNumberFormat="1" applyFont="1" applyBorder="1" applyAlignment="1">
      <alignment horizontal="center" vertical="center" wrapText="1"/>
    </xf>
    <xf numFmtId="3" fontId="11" fillId="0" borderId="3" xfId="555" applyNumberFormat="1" applyFont="1" applyBorder="1" applyAlignment="1">
      <alignment horizontal="center" vertical="center" wrapText="1"/>
    </xf>
    <xf numFmtId="3" fontId="11" fillId="0" borderId="4" xfId="555" applyNumberFormat="1" applyFont="1" applyBorder="1" applyAlignment="1">
      <alignment horizontal="center" vertical="center" wrapText="1"/>
    </xf>
    <xf numFmtId="0" fontId="1" fillId="0" borderId="0" xfId="555"/>
    <xf numFmtId="3" fontId="1" fillId="0" borderId="0" xfId="555" applyNumberFormat="1"/>
    <xf numFmtId="3" fontId="11" fillId="0" borderId="0" xfId="555" applyNumberFormat="1" applyFont="1"/>
    <xf numFmtId="0" fontId="11" fillId="0" borderId="0" xfId="555" applyFont="1"/>
    <xf numFmtId="0" fontId="7" fillId="0" borderId="5" xfId="555" applyFont="1" applyBorder="1"/>
    <xf numFmtId="0" fontId="8" fillId="0" borderId="5" xfId="555" applyFont="1" applyBorder="1" applyAlignment="1">
      <alignment horizontal="center"/>
    </xf>
    <xf numFmtId="0" fontId="14" fillId="0" borderId="5" xfId="555" applyFont="1" applyBorder="1"/>
    <xf numFmtId="3" fontId="14" fillId="0" borderId="6" xfId="555" applyNumberFormat="1" applyFont="1" applyBorder="1" applyAlignment="1">
      <alignment horizontal="center" vertical="center" wrapText="1"/>
    </xf>
    <xf numFmtId="3" fontId="14" fillId="0" borderId="7" xfId="555" applyNumberFormat="1" applyFont="1" applyBorder="1" applyAlignment="1">
      <alignment horizontal="center" vertical="center" wrapText="1"/>
    </xf>
    <xf numFmtId="3" fontId="14" fillId="0" borderId="7" xfId="555" applyNumberFormat="1" applyFont="1" applyBorder="1" applyAlignment="1">
      <alignment horizontal="center" wrapText="1"/>
    </xf>
    <xf numFmtId="3" fontId="14" fillId="0" borderId="8" xfId="555" applyNumberFormat="1" applyFont="1" applyBorder="1" applyAlignment="1">
      <alignment horizontal="center" vertical="center" wrapText="1"/>
    </xf>
    <xf numFmtId="0" fontId="4" fillId="0" borderId="0" xfId="555" applyFont="1"/>
    <xf numFmtId="3" fontId="4" fillId="0" borderId="0" xfId="555" applyNumberFormat="1" applyFont="1"/>
    <xf numFmtId="3" fontId="7" fillId="0" borderId="0" xfId="555" applyNumberFormat="1" applyFont="1"/>
    <xf numFmtId="0" fontId="7" fillId="0" borderId="0" xfId="555" applyFont="1"/>
    <xf numFmtId="166" fontId="15" fillId="0" borderId="9" xfId="555" applyNumberFormat="1" applyFont="1" applyBorder="1" applyAlignment="1">
      <alignment horizontal="center"/>
    </xf>
    <xf numFmtId="167" fontId="16" fillId="34" borderId="10" xfId="555" applyNumberFormat="1" applyFont="1" applyFill="1" applyBorder="1"/>
    <xf numFmtId="0" fontId="17" fillId="0" borderId="0" xfId="555" applyFont="1"/>
    <xf numFmtId="3" fontId="17" fillId="0" borderId="0" xfId="555" applyNumberFormat="1" applyFont="1"/>
    <xf numFmtId="3" fontId="18" fillId="0" borderId="0" xfId="555" applyNumberFormat="1" applyFont="1"/>
    <xf numFmtId="0" fontId="18" fillId="0" borderId="0" xfId="555" applyFont="1"/>
    <xf numFmtId="0" fontId="13" fillId="0" borderId="11" xfId="555" applyFont="1" applyBorder="1"/>
    <xf numFmtId="0" fontId="12" fillId="0" borderId="12" xfId="555" applyFont="1" applyBorder="1" applyAlignment="1">
      <alignment horizontal="center"/>
    </xf>
    <xf numFmtId="166" fontId="15" fillId="0" borderId="13" xfId="555" applyNumberFormat="1" applyFont="1" applyBorder="1" applyAlignment="1">
      <alignment horizontal="center"/>
    </xf>
    <xf numFmtId="167" fontId="16" fillId="34" borderId="14" xfId="555" applyNumberFormat="1" applyFont="1" applyFill="1" applyBorder="1"/>
    <xf numFmtId="0" fontId="15" fillId="0" borderId="15" xfId="555" applyFont="1" applyBorder="1" applyAlignment="1">
      <alignment horizontal="center"/>
    </xf>
    <xf numFmtId="168" fontId="15" fillId="34" borderId="14" xfId="555" applyNumberFormat="1" applyFont="1" applyFill="1" applyBorder="1"/>
    <xf numFmtId="0" fontId="19" fillId="0" borderId="0" xfId="555" applyFont="1"/>
    <xf numFmtId="3" fontId="19" fillId="0" borderId="0" xfId="555" applyNumberFormat="1" applyFont="1"/>
    <xf numFmtId="3" fontId="20" fillId="0" borderId="0" xfId="555" applyNumberFormat="1" applyFont="1"/>
    <xf numFmtId="0" fontId="20" fillId="0" borderId="0" xfId="555" applyFont="1"/>
    <xf numFmtId="167" fontId="16" fillId="0" borderId="16" xfId="555" applyNumberFormat="1" applyFont="1" applyBorder="1"/>
    <xf numFmtId="167" fontId="16" fillId="0" borderId="17" xfId="555" applyNumberFormat="1" applyFont="1" applyBorder="1"/>
    <xf numFmtId="167" fontId="16" fillId="0" borderId="10" xfId="555" applyNumberFormat="1" applyFont="1" applyBorder="1"/>
    <xf numFmtId="167" fontId="16" fillId="0" borderId="18" xfId="555" applyNumberFormat="1" applyFont="1" applyBorder="1"/>
    <xf numFmtId="167" fontId="16" fillId="0" borderId="19" xfId="555" applyNumberFormat="1" applyFont="1" applyBorder="1"/>
    <xf numFmtId="167" fontId="16" fillId="0" borderId="14" xfId="555" applyNumberFormat="1" applyFont="1" applyBorder="1"/>
    <xf numFmtId="168" fontId="15" fillId="2" borderId="18" xfId="555" applyNumberFormat="1" applyFont="1" applyFill="1" applyBorder="1"/>
    <xf numFmtId="168" fontId="15" fillId="2" borderId="19" xfId="555" applyNumberFormat="1" applyFont="1" applyFill="1" applyBorder="1"/>
    <xf numFmtId="168" fontId="15" fillId="2" borderId="14" xfId="555" applyNumberFormat="1" applyFont="1" applyFill="1" applyBorder="1"/>
    <xf numFmtId="166" fontId="10" fillId="0" borderId="9" xfId="555" applyNumberFormat="1" applyFont="1" applyFill="1" applyBorder="1" applyAlignment="1">
      <alignment horizontal="center"/>
    </xf>
    <xf numFmtId="166" fontId="10" fillId="0" borderId="13" xfId="555" applyNumberFormat="1" applyFont="1" applyFill="1" applyBorder="1" applyAlignment="1">
      <alignment horizontal="center"/>
    </xf>
    <xf numFmtId="0" fontId="15" fillId="0" borderId="20" xfId="555" applyFont="1" applyBorder="1" applyAlignment="1">
      <alignment horizontal="center"/>
    </xf>
    <xf numFmtId="0" fontId="11" fillId="0" borderId="12" xfId="555" applyFont="1" applyBorder="1"/>
    <xf numFmtId="166" fontId="15" fillId="0" borderId="21" xfId="555" applyNumberFormat="1" applyFont="1" applyBorder="1" applyAlignment="1">
      <alignment horizontal="center"/>
    </xf>
    <xf numFmtId="167" fontId="16" fillId="0" borderId="22" xfId="555" applyNumberFormat="1" applyFont="1" applyBorder="1"/>
    <xf numFmtId="167" fontId="16" fillId="0" borderId="23" xfId="555" applyNumberFormat="1" applyFont="1" applyBorder="1"/>
    <xf numFmtId="167" fontId="16" fillId="34" borderId="23" xfId="555" applyNumberFormat="1" applyFont="1" applyFill="1" applyBorder="1"/>
    <xf numFmtId="167" fontId="16" fillId="0" borderId="24" xfId="555" applyNumberFormat="1" applyFont="1" applyBorder="1"/>
    <xf numFmtId="169" fontId="17" fillId="0" borderId="0" xfId="641" applyNumberFormat="1" applyFont="1"/>
    <xf numFmtId="167" fontId="18" fillId="0" borderId="16" xfId="555" applyNumberFormat="1" applyFont="1" applyBorder="1"/>
    <xf numFmtId="167" fontId="18" fillId="0" borderId="17" xfId="555" applyNumberFormat="1" applyFont="1" applyBorder="1"/>
    <xf numFmtId="167" fontId="18" fillId="0" borderId="18" xfId="555" applyNumberFormat="1" applyFont="1" applyBorder="1"/>
    <xf numFmtId="167" fontId="18" fillId="0" borderId="19" xfId="555" applyNumberFormat="1" applyFont="1" applyBorder="1"/>
    <xf numFmtId="0" fontId="1" fillId="0" borderId="0" xfId="555" applyFont="1"/>
    <xf numFmtId="0" fontId="3" fillId="0" borderId="0" xfId="555" applyFont="1" applyAlignment="1">
      <alignment horizontal="center"/>
    </xf>
    <xf numFmtId="0" fontId="12" fillId="0" borderId="0" xfId="555" applyFont="1" applyAlignment="1">
      <alignment horizontal="center"/>
    </xf>
    <xf numFmtId="166" fontId="10" fillId="0" borderId="9" xfId="555" applyNumberFormat="1" applyFont="1" applyBorder="1" applyAlignment="1">
      <alignment horizontal="center"/>
    </xf>
    <xf numFmtId="0" fontId="10" fillId="0" borderId="20" xfId="555" applyFont="1" applyBorder="1" applyAlignment="1">
      <alignment horizontal="center"/>
    </xf>
    <xf numFmtId="170" fontId="17" fillId="0" borderId="0" xfId="555" applyNumberFormat="1" applyFont="1"/>
    <xf numFmtId="9" fontId="17" fillId="0" borderId="0" xfId="641" applyFont="1"/>
    <xf numFmtId="0" fontId="76" fillId="35" borderId="0" xfId="555" applyFont="1" applyFill="1" applyAlignment="1" applyProtection="1">
      <alignment horizontal="left" vertical="center"/>
      <protection locked="0"/>
    </xf>
    <xf numFmtId="0" fontId="25" fillId="35" borderId="0" xfId="555" applyFont="1" applyFill="1" applyAlignment="1" applyProtection="1">
      <alignment horizontal="center" vertical="center"/>
      <protection locked="0"/>
    </xf>
    <xf numFmtId="2" fontId="25" fillId="35" borderId="0" xfId="555" applyNumberFormat="1" applyFont="1" applyFill="1" applyAlignment="1" applyProtection="1">
      <alignment vertical="center"/>
      <protection locked="0"/>
    </xf>
    <xf numFmtId="2" fontId="25" fillId="35" borderId="0" xfId="555" applyNumberFormat="1" applyFont="1" applyFill="1" applyAlignment="1" applyProtection="1">
      <alignment vertical="center"/>
    </xf>
    <xf numFmtId="0" fontId="77" fillId="35" borderId="0" xfId="555" applyFont="1" applyFill="1" applyAlignment="1" applyProtection="1">
      <alignment horizontal="right" vertical="center"/>
      <protection locked="0"/>
    </xf>
    <xf numFmtId="0" fontId="26" fillId="0" borderId="0" xfId="555" applyFont="1" applyAlignment="1">
      <alignment horizontal="right" vertical="top"/>
    </xf>
    <xf numFmtId="164" fontId="5" fillId="0" borderId="0" xfId="524" applyNumberFormat="1" applyFont="1" applyAlignment="1">
      <alignment horizontal="left" vertical="center"/>
    </xf>
    <xf numFmtId="165" fontId="4" fillId="0" borderId="0" xfId="524" applyNumberFormat="1" applyFont="1" applyAlignment="1">
      <alignment horizontal="left" vertical="center"/>
    </xf>
    <xf numFmtId="165" fontId="4" fillId="0" borderId="0" xfId="524" applyNumberFormat="1" applyFont="1" applyAlignment="1">
      <alignment horizontal="left"/>
    </xf>
    <xf numFmtId="165" fontId="78" fillId="0" borderId="0" xfId="524" applyNumberFormat="1" applyFont="1" applyAlignment="1">
      <alignment horizontal="right"/>
    </xf>
    <xf numFmtId="167" fontId="16" fillId="34" borderId="17" xfId="555" applyNumberFormat="1" applyFont="1" applyFill="1" applyBorder="1"/>
    <xf numFmtId="167" fontId="16" fillId="34" borderId="19" xfId="555" applyNumberFormat="1" applyFont="1" applyFill="1" applyBorder="1"/>
    <xf numFmtId="168" fontId="15" fillId="34" borderId="19" xfId="555" applyNumberFormat="1" applyFont="1" applyFill="1" applyBorder="1"/>
    <xf numFmtId="167" fontId="18" fillId="0" borderId="10" xfId="555" applyNumberFormat="1" applyFont="1" applyBorder="1"/>
    <xf numFmtId="166" fontId="10" fillId="0" borderId="13" xfId="555" applyNumberFormat="1" applyFont="1" applyBorder="1" applyAlignment="1">
      <alignment horizontal="center"/>
    </xf>
    <xf numFmtId="167" fontId="18" fillId="0" borderId="14" xfId="555" applyNumberFormat="1" applyFont="1" applyBorder="1"/>
    <xf numFmtId="0" fontId="10" fillId="0" borderId="15" xfId="555" applyFont="1" applyBorder="1" applyAlignment="1">
      <alignment horizontal="center"/>
    </xf>
    <xf numFmtId="168" fontId="10" fillId="2" borderId="18" xfId="555" applyNumberFormat="1" applyFont="1" applyFill="1" applyBorder="1"/>
    <xf numFmtId="168" fontId="10" fillId="2" borderId="19" xfId="555" applyNumberFormat="1" applyFont="1" applyFill="1" applyBorder="1"/>
    <xf numFmtId="168" fontId="10" fillId="2" borderId="14" xfId="555" applyNumberFormat="1" applyFont="1" applyFill="1" applyBorder="1"/>
    <xf numFmtId="167" fontId="18" fillId="34" borderId="17" xfId="555" applyNumberFormat="1" applyFont="1" applyFill="1" applyBorder="1"/>
    <xf numFmtId="167" fontId="18" fillId="34" borderId="19" xfId="555" applyNumberFormat="1" applyFont="1" applyFill="1" applyBorder="1"/>
    <xf numFmtId="168" fontId="10" fillId="34" borderId="19" xfId="555" applyNumberFormat="1" applyFont="1" applyFill="1" applyBorder="1"/>
    <xf numFmtId="167" fontId="18" fillId="34" borderId="10" xfId="555" applyNumberFormat="1" applyFont="1" applyFill="1" applyBorder="1"/>
    <xf numFmtId="167" fontId="18" fillId="34" borderId="14" xfId="555" applyNumberFormat="1" applyFont="1" applyFill="1" applyBorder="1"/>
    <xf numFmtId="168" fontId="10" fillId="34" borderId="14" xfId="555" applyNumberFormat="1" applyFont="1" applyFill="1" applyBorder="1"/>
    <xf numFmtId="167" fontId="18" fillId="0" borderId="22" xfId="555" applyNumberFormat="1" applyFont="1" applyBorder="1"/>
    <xf numFmtId="167" fontId="18" fillId="0" borderId="23" xfId="555" applyNumberFormat="1" applyFont="1" applyBorder="1"/>
    <xf numFmtId="167" fontId="18" fillId="34" borderId="23" xfId="555" applyNumberFormat="1" applyFont="1" applyFill="1" applyBorder="1"/>
    <xf numFmtId="167" fontId="18" fillId="0" borderId="24" xfId="555" applyNumberFormat="1" applyFont="1" applyBorder="1"/>
    <xf numFmtId="0" fontId="76" fillId="0" borderId="0" xfId="555" applyFont="1" applyFill="1" applyAlignment="1" applyProtection="1">
      <alignment horizontal="left" vertical="center"/>
      <protection locked="0"/>
    </xf>
    <xf numFmtId="0" fontId="25" fillId="0" borderId="0" xfId="555" applyFont="1" applyFill="1" applyAlignment="1" applyProtection="1">
      <alignment horizontal="center" vertical="center"/>
      <protection locked="0"/>
    </xf>
    <xf numFmtId="2" fontId="25" fillId="0" borderId="0" xfId="555" applyNumberFormat="1" applyFont="1" applyFill="1" applyAlignment="1" applyProtection="1">
      <alignment vertical="center"/>
      <protection locked="0"/>
    </xf>
    <xf numFmtId="2" fontId="25" fillId="0" borderId="0" xfId="555" applyNumberFormat="1" applyFont="1" applyFill="1" applyAlignment="1" applyProtection="1">
      <alignment vertical="center"/>
    </xf>
    <xf numFmtId="0" fontId="1" fillId="0" borderId="0" xfId="555" applyFill="1" applyAlignment="1"/>
    <xf numFmtId="0" fontId="1" fillId="0" borderId="0" xfId="555" applyFill="1"/>
    <xf numFmtId="0" fontId="79" fillId="0" borderId="0" xfId="555" applyFont="1" applyFill="1" applyAlignment="1" applyProtection="1">
      <alignment horizontal="right" vertical="center"/>
      <protection locked="0"/>
    </xf>
    <xf numFmtId="0" fontId="17" fillId="0" borderId="0" xfId="0" applyFont="1"/>
    <xf numFmtId="0" fontId="1" fillId="0" borderId="0" xfId="0" applyFont="1" applyAlignment="1">
      <alignment horizontal="right"/>
    </xf>
    <xf numFmtId="167" fontId="18" fillId="0" borderId="26" xfId="0" applyNumberFormat="1" applyFont="1" applyBorder="1" applyAlignment="1">
      <alignment horizontal="right"/>
    </xf>
    <xf numFmtId="167" fontId="18" fillId="37" borderId="26" xfId="0" applyNumberFormat="1" applyFont="1" applyFill="1" applyBorder="1" applyAlignment="1">
      <alignment horizontal="right"/>
    </xf>
    <xf numFmtId="0" fontId="34" fillId="0" borderId="11" xfId="555" applyFont="1" applyBorder="1"/>
    <xf numFmtId="0" fontId="35" fillId="0" borderId="12" xfId="555" applyFont="1" applyBorder="1" applyAlignment="1">
      <alignment horizontal="center"/>
    </xf>
    <xf numFmtId="0" fontId="27" fillId="0" borderId="12" xfId="555" applyFont="1" applyBorder="1" applyAlignment="1">
      <alignment horizontal="right"/>
    </xf>
    <xf numFmtId="166" fontId="27" fillId="0" borderId="13" xfId="555" applyNumberFormat="1" applyFont="1" applyBorder="1" applyAlignment="1">
      <alignment horizontal="center"/>
    </xf>
    <xf numFmtId="168" fontId="36" fillId="0" borderId="27" xfId="555" applyNumberFormat="1" applyFont="1" applyBorder="1" applyAlignment="1">
      <alignment horizontal="center"/>
    </xf>
    <xf numFmtId="168" fontId="36" fillId="0" borderId="28" xfId="555" applyNumberFormat="1" applyFont="1" applyBorder="1" applyAlignment="1">
      <alignment horizontal="center"/>
    </xf>
    <xf numFmtId="0" fontId="34" fillId="0" borderId="29" xfId="555" applyFont="1" applyBorder="1"/>
    <xf numFmtId="0" fontId="27" fillId="0" borderId="30" xfId="555" applyFont="1" applyBorder="1" applyAlignment="1">
      <alignment horizontal="right"/>
    </xf>
    <xf numFmtId="166" fontId="27" fillId="0" borderId="31" xfId="555" applyNumberFormat="1" applyFont="1" applyBorder="1" applyAlignment="1">
      <alignment horizontal="center"/>
    </xf>
    <xf numFmtId="168" fontId="36" fillId="0" borderId="32" xfId="555" applyNumberFormat="1" applyFont="1" applyBorder="1" applyAlignment="1">
      <alignment horizontal="center"/>
    </xf>
    <xf numFmtId="168" fontId="36" fillId="0" borderId="33" xfId="555" applyNumberFormat="1" applyFont="1" applyBorder="1" applyAlignment="1">
      <alignment horizontal="center"/>
    </xf>
    <xf numFmtId="0" fontId="37" fillId="0" borderId="11" xfId="555" applyFont="1" applyBorder="1"/>
    <xf numFmtId="0" fontId="38" fillId="0" borderId="12" xfId="555" applyFont="1" applyBorder="1" applyAlignment="1">
      <alignment horizontal="center"/>
    </xf>
    <xf numFmtId="0" fontId="39" fillId="0" borderId="12" xfId="555" applyFont="1" applyBorder="1" applyAlignment="1">
      <alignment horizontal="right"/>
    </xf>
    <xf numFmtId="0" fontId="37" fillId="0" borderId="34" xfId="555" applyFont="1" applyBorder="1"/>
    <xf numFmtId="0" fontId="38" fillId="0" borderId="35" xfId="555" applyFont="1" applyBorder="1" applyAlignment="1">
      <alignment horizontal="center"/>
    </xf>
    <xf numFmtId="167" fontId="18" fillId="34" borderId="24" xfId="555" applyNumberFormat="1" applyFont="1" applyFill="1" applyBorder="1"/>
    <xf numFmtId="4" fontId="16" fillId="0" borderId="18" xfId="555" applyNumberFormat="1" applyFont="1" applyBorder="1"/>
    <xf numFmtId="4" fontId="16" fillId="0" borderId="19" xfId="555" applyNumberFormat="1" applyFont="1" applyBorder="1"/>
    <xf numFmtId="4" fontId="16" fillId="34" borderId="19" xfId="555" applyNumberFormat="1" applyFont="1" applyFill="1" applyBorder="1"/>
    <xf numFmtId="4" fontId="16" fillId="0" borderId="14" xfId="555" applyNumberFormat="1" applyFont="1" applyBorder="1"/>
    <xf numFmtId="0" fontId="26" fillId="38" borderId="0" xfId="0" applyFont="1" applyFill="1" applyAlignment="1">
      <alignment horizontal="center"/>
    </xf>
    <xf numFmtId="168" fontId="39" fillId="0" borderId="7" xfId="555" applyNumberFormat="1" applyFont="1" applyBorder="1" applyAlignment="1">
      <alignment horizontal="center"/>
    </xf>
    <xf numFmtId="168" fontId="39" fillId="0" borderId="36" xfId="555" applyNumberFormat="1" applyFont="1" applyBorder="1" applyAlignment="1">
      <alignment horizontal="center"/>
    </xf>
    <xf numFmtId="166" fontId="27" fillId="0" borderId="27" xfId="555" applyNumberFormat="1" applyFont="1" applyBorder="1" applyAlignment="1">
      <alignment horizontal="center"/>
    </xf>
    <xf numFmtId="167" fontId="16" fillId="0" borderId="37" xfId="555" applyNumberFormat="1" applyFont="1" applyBorder="1"/>
    <xf numFmtId="166" fontId="27" fillId="0" borderId="38" xfId="555" applyNumberFormat="1" applyFont="1" applyBorder="1" applyAlignment="1">
      <alignment horizontal="center"/>
    </xf>
    <xf numFmtId="166" fontId="27" fillId="0" borderId="39" xfId="555" applyNumberFormat="1" applyFont="1" applyBorder="1" applyAlignment="1">
      <alignment horizontal="center"/>
    </xf>
    <xf numFmtId="3" fontId="11" fillId="0" borderId="2" xfId="555" applyNumberFormat="1" applyFont="1" applyFill="1" applyBorder="1" applyAlignment="1">
      <alignment horizontal="center" vertical="center" wrapText="1"/>
    </xf>
    <xf numFmtId="3" fontId="11" fillId="0" borderId="3" xfId="555" applyNumberFormat="1" applyFont="1" applyFill="1" applyBorder="1" applyAlignment="1">
      <alignment horizontal="center" vertical="center" wrapText="1"/>
    </xf>
    <xf numFmtId="168" fontId="80" fillId="0" borderId="7" xfId="555" applyNumberFormat="1" applyFont="1" applyBorder="1" applyAlignment="1">
      <alignment horizontal="center"/>
    </xf>
    <xf numFmtId="168" fontId="80" fillId="0" borderId="36" xfId="555" applyNumberFormat="1" applyFont="1" applyBorder="1" applyAlignment="1">
      <alignment horizontal="center"/>
    </xf>
    <xf numFmtId="0" fontId="22" fillId="39" borderId="40" xfId="555" applyFont="1" applyFill="1" applyBorder="1" applyAlignment="1">
      <alignment horizontal="center" vertical="center"/>
    </xf>
    <xf numFmtId="0" fontId="33" fillId="39" borderId="41" xfId="555" applyFont="1" applyFill="1" applyBorder="1" applyAlignment="1">
      <alignment horizontal="center" vertical="center"/>
    </xf>
    <xf numFmtId="167" fontId="21" fillId="39" borderId="42" xfId="555" applyNumberFormat="1" applyFont="1" applyFill="1" applyBorder="1" applyAlignment="1">
      <alignment vertical="center"/>
    </xf>
    <xf numFmtId="167" fontId="21" fillId="39" borderId="43" xfId="555" applyNumberFormat="1" applyFont="1" applyFill="1" applyBorder="1" applyAlignment="1">
      <alignment vertical="center"/>
    </xf>
    <xf numFmtId="0" fontId="22" fillId="39" borderId="0" xfId="555" applyFont="1" applyFill="1" applyBorder="1" applyAlignment="1">
      <alignment horizontal="center" vertical="center"/>
    </xf>
    <xf numFmtId="0" fontId="33" fillId="39" borderId="15" xfId="555" applyFont="1" applyFill="1" applyBorder="1" applyAlignment="1">
      <alignment horizontal="center" vertical="center"/>
    </xf>
    <xf numFmtId="167" fontId="21" fillId="39" borderId="19" xfId="555" applyNumberFormat="1" applyFont="1" applyFill="1" applyBorder="1" applyAlignment="1">
      <alignment vertical="center"/>
    </xf>
    <xf numFmtId="167" fontId="21" fillId="39" borderId="44" xfId="555" applyNumberFormat="1" applyFont="1" applyFill="1" applyBorder="1" applyAlignment="1">
      <alignment vertical="center"/>
    </xf>
    <xf numFmtId="0" fontId="21" fillId="39" borderId="45" xfId="555" applyFont="1" applyFill="1" applyBorder="1" applyAlignment="1">
      <alignment vertical="center"/>
    </xf>
    <xf numFmtId="0" fontId="22" fillId="39" borderId="46" xfId="555" applyFont="1" applyFill="1" applyBorder="1" applyAlignment="1">
      <alignment horizontal="center" vertical="center"/>
    </xf>
    <xf numFmtId="0" fontId="33" fillId="39" borderId="47" xfId="555" applyFont="1" applyFill="1" applyBorder="1" applyAlignment="1">
      <alignment horizontal="center" vertical="center"/>
    </xf>
    <xf numFmtId="168" fontId="24" fillId="39" borderId="48" xfId="555" applyNumberFormat="1" applyFont="1" applyFill="1" applyBorder="1" applyAlignment="1">
      <alignment vertical="center"/>
    </xf>
    <xf numFmtId="168" fontId="24" fillId="39" borderId="49" xfId="555" applyNumberFormat="1" applyFont="1" applyFill="1" applyBorder="1" applyAlignment="1">
      <alignment vertical="center"/>
    </xf>
    <xf numFmtId="168" fontId="24" fillId="39" borderId="50" xfId="555" applyNumberFormat="1" applyFont="1" applyFill="1" applyBorder="1" applyAlignment="1">
      <alignment vertical="center"/>
    </xf>
    <xf numFmtId="0" fontId="81" fillId="39" borderId="51" xfId="555" applyFont="1" applyFill="1" applyBorder="1" applyAlignment="1">
      <alignment vertical="center"/>
    </xf>
    <xf numFmtId="172" fontId="5" fillId="0" borderId="0" xfId="555" applyNumberFormat="1" applyFont="1" applyAlignment="1">
      <alignment horizontal="right" vertical="center"/>
    </xf>
    <xf numFmtId="0" fontId="39" fillId="0" borderId="35" xfId="555" applyFont="1" applyBorder="1" applyAlignment="1">
      <alignment horizontal="right"/>
    </xf>
    <xf numFmtId="168" fontId="39" fillId="0" borderId="32" xfId="555" applyNumberFormat="1" applyFont="1" applyBorder="1" applyAlignment="1">
      <alignment horizontal="center"/>
    </xf>
    <xf numFmtId="168" fontId="39" fillId="0" borderId="52" xfId="555" applyNumberFormat="1" applyFont="1" applyBorder="1" applyAlignment="1">
      <alignment horizontal="center"/>
    </xf>
    <xf numFmtId="166" fontId="10" fillId="0" borderId="21" xfId="555" applyNumberFormat="1" applyFont="1" applyBorder="1" applyAlignment="1">
      <alignment horizontal="center"/>
    </xf>
    <xf numFmtId="172" fontId="31" fillId="39" borderId="41" xfId="555" applyNumberFormat="1" applyFont="1" applyFill="1" applyBorder="1" applyAlignment="1">
      <alignment horizontal="center" vertical="center"/>
    </xf>
    <xf numFmtId="0" fontId="31" fillId="39" borderId="15" xfId="555" applyFont="1" applyFill="1" applyBorder="1" applyAlignment="1">
      <alignment horizontal="center" vertical="center"/>
    </xf>
    <xf numFmtId="0" fontId="31" fillId="39" borderId="47" xfId="555" applyFont="1" applyFill="1" applyBorder="1" applyAlignment="1">
      <alignment horizontal="center" vertical="center"/>
    </xf>
    <xf numFmtId="0" fontId="40" fillId="39" borderId="53" xfId="555" applyFont="1" applyFill="1" applyBorder="1" applyAlignment="1">
      <alignment vertical="center"/>
    </xf>
    <xf numFmtId="173" fontId="40" fillId="40" borderId="25" xfId="0" applyNumberFormat="1" applyFont="1" applyFill="1" applyBorder="1" applyAlignment="1">
      <alignment horizontal="center" vertical="center"/>
    </xf>
    <xf numFmtId="174" fontId="32" fillId="40" borderId="25" xfId="0" applyNumberFormat="1" applyFont="1" applyFill="1" applyBorder="1" applyAlignment="1">
      <alignment horizontal="right" vertical="center"/>
    </xf>
    <xf numFmtId="173" fontId="32" fillId="40" borderId="25" xfId="0" applyNumberFormat="1" applyFont="1" applyFill="1" applyBorder="1" applyAlignment="1">
      <alignment horizontal="right" vertical="center"/>
    </xf>
    <xf numFmtId="0" fontId="19" fillId="38" borderId="0" xfId="0" applyFont="1" applyFill="1"/>
    <xf numFmtId="0" fontId="0" fillId="38" borderId="0" xfId="0" applyFill="1"/>
    <xf numFmtId="0" fontId="26" fillId="38" borderId="0" xfId="0" applyFont="1" applyFill="1" applyAlignment="1">
      <alignment wrapText="1"/>
    </xf>
    <xf numFmtId="173" fontId="19" fillId="38" borderId="0" xfId="0" applyNumberFormat="1" applyFont="1" applyFill="1" applyAlignment="1">
      <alignment vertical="center"/>
    </xf>
    <xf numFmtId="0" fontId="19" fillId="38" borderId="0" xfId="0" applyFont="1" applyFill="1" applyAlignment="1">
      <alignment vertical="center"/>
    </xf>
    <xf numFmtId="169" fontId="43" fillId="0" borderId="0" xfId="641" applyNumberFormat="1" applyFont="1" applyAlignment="1">
      <alignment vertical="center"/>
    </xf>
    <xf numFmtId="3" fontId="11" fillId="0" borderId="3" xfId="555" applyNumberFormat="1" applyFont="1" applyBorder="1" applyAlignment="1">
      <alignment horizontal="center" vertical="top" wrapText="1"/>
    </xf>
    <xf numFmtId="3" fontId="11" fillId="0" borderId="3" xfId="555" applyNumberFormat="1" applyFont="1" applyFill="1" applyBorder="1" applyAlignment="1">
      <alignment horizontal="center" wrapText="1"/>
    </xf>
    <xf numFmtId="164" fontId="31" fillId="41" borderId="54" xfId="0" applyNumberFormat="1" applyFont="1" applyFill="1" applyBorder="1" applyAlignment="1">
      <alignment horizontal="center" vertical="center" wrapText="1"/>
    </xf>
    <xf numFmtId="175" fontId="21" fillId="39" borderId="55" xfId="555" applyNumberFormat="1" applyFont="1" applyFill="1" applyBorder="1" applyAlignment="1">
      <alignment vertical="center"/>
    </xf>
    <xf numFmtId="175" fontId="21" fillId="39" borderId="18" xfId="555" applyNumberFormat="1" applyFont="1" applyFill="1" applyBorder="1" applyAlignment="1">
      <alignment vertical="center"/>
    </xf>
    <xf numFmtId="3" fontId="10" fillId="0" borderId="0" xfId="555" applyNumberFormat="1" applyFont="1"/>
    <xf numFmtId="177" fontId="18" fillId="0" borderId="26" xfId="641" applyNumberFormat="1" applyFont="1" applyBorder="1" applyAlignment="1">
      <alignment horizontal="right"/>
    </xf>
    <xf numFmtId="177" fontId="18" fillId="0" borderId="26" xfId="641" applyNumberFormat="1" applyFont="1" applyFill="1" applyBorder="1" applyAlignment="1">
      <alignment horizontal="right"/>
    </xf>
    <xf numFmtId="177" fontId="18" fillId="34" borderId="26" xfId="641" applyNumberFormat="1" applyFont="1" applyFill="1" applyBorder="1" applyAlignment="1">
      <alignment horizontal="right"/>
    </xf>
    <xf numFmtId="178" fontId="18" fillId="0" borderId="26" xfId="641" applyNumberFormat="1" applyFont="1" applyBorder="1" applyAlignment="1">
      <alignment horizontal="right"/>
    </xf>
    <xf numFmtId="178" fontId="18" fillId="0" borderId="26" xfId="641" applyNumberFormat="1" applyFont="1" applyFill="1" applyBorder="1" applyAlignment="1">
      <alignment horizontal="right"/>
    </xf>
    <xf numFmtId="178" fontId="18" fillId="34" borderId="26" xfId="641" applyNumberFormat="1" applyFont="1" applyFill="1" applyBorder="1" applyAlignment="1">
      <alignment horizontal="right"/>
    </xf>
    <xf numFmtId="10" fontId="33" fillId="0" borderId="0" xfId="641" applyNumberFormat="1" applyFont="1" applyFill="1" applyAlignment="1">
      <alignment horizontal="center"/>
    </xf>
    <xf numFmtId="167" fontId="18" fillId="0" borderId="66" xfId="0" applyNumberFormat="1" applyFont="1" applyBorder="1" applyAlignment="1">
      <alignment horizontal="right"/>
    </xf>
    <xf numFmtId="173" fontId="21" fillId="42" borderId="25" xfId="0" applyNumberFormat="1" applyFont="1" applyFill="1" applyBorder="1" applyAlignment="1">
      <alignment horizontal="center" vertical="center"/>
    </xf>
    <xf numFmtId="0" fontId="19" fillId="38" borderId="0" xfId="0" applyFont="1" applyFill="1" applyAlignment="1">
      <alignment horizontal="center"/>
    </xf>
    <xf numFmtId="173" fontId="0" fillId="0" borderId="0" xfId="641" applyNumberFormat="1" applyFont="1" applyAlignment="1">
      <alignment vertical="center"/>
    </xf>
    <xf numFmtId="0" fontId="33" fillId="36" borderId="71" xfId="0" applyFont="1" applyFill="1" applyBorder="1" applyAlignment="1">
      <alignment horizontal="center"/>
    </xf>
    <xf numFmtId="0" fontId="89" fillId="36" borderId="71" xfId="0" applyFont="1" applyFill="1" applyBorder="1" applyAlignment="1">
      <alignment horizontal="center" vertical="center"/>
    </xf>
    <xf numFmtId="169" fontId="0" fillId="0" borderId="0" xfId="641" applyNumberFormat="1" applyFont="1" applyAlignment="1">
      <alignment vertical="center"/>
    </xf>
    <xf numFmtId="9" fontId="0" fillId="0" borderId="0" xfId="641" applyFont="1" applyFill="1" applyAlignment="1">
      <alignment horizontal="right"/>
    </xf>
    <xf numFmtId="164" fontId="31" fillId="36" borderId="54" xfId="0" applyNumberFormat="1" applyFont="1" applyFill="1" applyBorder="1" applyAlignment="1">
      <alignment horizontal="center" vertical="center" wrapText="1"/>
    </xf>
    <xf numFmtId="167" fontId="16" fillId="0" borderId="17" xfId="555" applyNumberFormat="1" applyFont="1" applyFill="1" applyBorder="1"/>
    <xf numFmtId="167" fontId="16" fillId="0" borderId="19" xfId="555" applyNumberFormat="1" applyFont="1" applyFill="1" applyBorder="1"/>
    <xf numFmtId="167" fontId="18" fillId="0" borderId="17" xfId="555" applyNumberFormat="1" applyFont="1" applyFill="1" applyBorder="1"/>
    <xf numFmtId="167" fontId="18" fillId="0" borderId="19" xfId="555" applyNumberFormat="1" applyFont="1" applyFill="1" applyBorder="1"/>
    <xf numFmtId="0" fontId="90" fillId="38" borderId="0" xfId="555" applyFont="1" applyFill="1" applyAlignment="1">
      <alignment horizontal="left" vertical="center"/>
    </xf>
    <xf numFmtId="0" fontId="4" fillId="0" borderId="0" xfId="555" applyFont="1" applyAlignment="1">
      <alignment horizontal="left"/>
    </xf>
    <xf numFmtId="164" fontId="31" fillId="44" borderId="54" xfId="555" applyNumberFormat="1" applyFont="1" applyFill="1" applyBorder="1" applyAlignment="1">
      <alignment horizontal="center" vertical="center" wrapText="1"/>
    </xf>
    <xf numFmtId="180" fontId="18" fillId="0" borderId="26" xfId="555" applyNumberFormat="1" applyFont="1" applyBorder="1" applyAlignment="1">
      <alignment horizontal="right"/>
    </xf>
    <xf numFmtId="167" fontId="18" fillId="34" borderId="26" xfId="555" applyNumberFormat="1" applyFont="1" applyFill="1" applyBorder="1" applyAlignment="1">
      <alignment horizontal="right"/>
    </xf>
    <xf numFmtId="180" fontId="18" fillId="34" borderId="26" xfId="555" applyNumberFormat="1" applyFont="1" applyFill="1" applyBorder="1" applyAlignment="1">
      <alignment horizontal="right"/>
    </xf>
    <xf numFmtId="173" fontId="91" fillId="38" borderId="25" xfId="555" applyNumberFormat="1" applyFont="1" applyFill="1" applyBorder="1" applyAlignment="1">
      <alignment horizontal="center" vertical="center"/>
    </xf>
    <xf numFmtId="181" fontId="92" fillId="38" borderId="25" xfId="555" applyNumberFormat="1" applyFont="1" applyFill="1" applyBorder="1" applyAlignment="1">
      <alignment horizontal="right" vertical="center"/>
    </xf>
    <xf numFmtId="167" fontId="23" fillId="0" borderId="56" xfId="555" applyNumberFormat="1" applyFont="1" applyBorder="1" applyAlignment="1">
      <alignment horizontal="right" vertical="center"/>
    </xf>
    <xf numFmtId="0" fontId="93" fillId="45" borderId="0" xfId="555" applyFont="1" applyFill="1" applyAlignment="1">
      <alignment horizontal="left" vertical="center"/>
    </xf>
    <xf numFmtId="173" fontId="94" fillId="45" borderId="25" xfId="555" applyNumberFormat="1" applyFont="1" applyFill="1" applyBorder="1" applyAlignment="1">
      <alignment horizontal="center" vertical="center"/>
    </xf>
    <xf numFmtId="181" fontId="95" fillId="45" borderId="25" xfId="555" applyNumberFormat="1" applyFont="1" applyFill="1" applyBorder="1" applyAlignment="1">
      <alignment horizontal="right" vertical="center"/>
    </xf>
    <xf numFmtId="0" fontId="85" fillId="43" borderId="0" xfId="555" applyFont="1" applyFill="1" applyAlignment="1">
      <alignment horizontal="left" vertical="center"/>
    </xf>
    <xf numFmtId="167" fontId="16" fillId="46" borderId="16" xfId="555" applyNumberFormat="1" applyFont="1" applyFill="1" applyBorder="1"/>
    <xf numFmtId="167" fontId="16" fillId="46" borderId="18" xfId="555" applyNumberFormat="1" applyFont="1" applyFill="1" applyBorder="1"/>
    <xf numFmtId="168" fontId="15" fillId="46" borderId="18" xfId="555" applyNumberFormat="1" applyFont="1" applyFill="1" applyBorder="1"/>
    <xf numFmtId="167" fontId="18" fillId="46" borderId="22" xfId="555" applyNumberFormat="1" applyFont="1" applyFill="1" applyBorder="1"/>
    <xf numFmtId="167" fontId="18" fillId="46" borderId="18" xfId="555" applyNumberFormat="1" applyFont="1" applyFill="1" applyBorder="1"/>
    <xf numFmtId="168" fontId="10" fillId="46" borderId="18" xfId="555" applyNumberFormat="1" applyFont="1" applyFill="1" applyBorder="1"/>
    <xf numFmtId="0" fontId="9" fillId="0" borderId="0" xfId="555" applyFont="1" applyAlignment="1">
      <alignment horizontal="left"/>
    </xf>
    <xf numFmtId="0" fontId="33" fillId="0" borderId="0" xfId="555" applyFont="1" applyAlignment="1">
      <alignment horizontal="center"/>
    </xf>
    <xf numFmtId="167" fontId="10" fillId="34" borderId="0" xfId="555" applyNumberFormat="1" applyFont="1" applyFill="1" applyAlignment="1">
      <alignment horizontal="left" vertical="center"/>
    </xf>
    <xf numFmtId="167" fontId="10" fillId="0" borderId="0" xfId="555" applyNumberFormat="1" applyFont="1" applyAlignment="1">
      <alignment horizontal="left" vertical="center"/>
    </xf>
    <xf numFmtId="167" fontId="23" fillId="0" borderId="0" xfId="555" applyNumberFormat="1" applyFont="1" applyAlignment="1">
      <alignment horizontal="right" vertical="center"/>
    </xf>
    <xf numFmtId="0" fontId="2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19" fillId="0" borderId="0" xfId="0" applyFont="1"/>
    <xf numFmtId="0" fontId="30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31" fillId="0" borderId="25" xfId="0" applyFont="1" applyBorder="1" applyAlignment="1">
      <alignment horizontal="center" wrapText="1"/>
    </xf>
    <xf numFmtId="164" fontId="31" fillId="0" borderId="0" xfId="0" applyNumberFormat="1" applyFont="1" applyAlignment="1">
      <alignment horizontal="center" vertical="center" wrapText="1"/>
    </xf>
    <xf numFmtId="164" fontId="31" fillId="36" borderId="25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88" fillId="0" borderId="68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/>
    </xf>
    <xf numFmtId="167" fontId="18" fillId="0" borderId="73" xfId="0" applyNumberFormat="1" applyFont="1" applyBorder="1" applyAlignment="1">
      <alignment horizontal="right"/>
    </xf>
    <xf numFmtId="167" fontId="18" fillId="0" borderId="0" xfId="0" applyNumberFormat="1" applyFont="1" applyAlignment="1">
      <alignment horizontal="right"/>
    </xf>
    <xf numFmtId="167" fontId="18" fillId="0" borderId="74" xfId="0" applyNumberFormat="1" applyFont="1" applyBorder="1" applyAlignment="1">
      <alignment horizontal="right"/>
    </xf>
    <xf numFmtId="0" fontId="33" fillId="0" borderId="69" xfId="0" applyFont="1" applyBorder="1" applyAlignment="1">
      <alignment horizontal="center"/>
    </xf>
    <xf numFmtId="179" fontId="0" fillId="0" borderId="70" xfId="0" applyNumberFormat="1" applyBorder="1"/>
    <xf numFmtId="0" fontId="21" fillId="0" borderId="75" xfId="0" applyFont="1" applyBorder="1" applyAlignment="1">
      <alignment horizontal="center"/>
    </xf>
    <xf numFmtId="0" fontId="33" fillId="0" borderId="76" xfId="0" applyFont="1" applyBorder="1" applyAlignment="1">
      <alignment horizontal="center"/>
    </xf>
    <xf numFmtId="179" fontId="0" fillId="0" borderId="75" xfId="0" applyNumberFormat="1" applyBorder="1"/>
    <xf numFmtId="167" fontId="18" fillId="0" borderId="77" xfId="0" applyNumberFormat="1" applyFont="1" applyBorder="1" applyAlignment="1">
      <alignment horizontal="right"/>
    </xf>
    <xf numFmtId="0" fontId="21" fillId="37" borderId="75" xfId="0" applyFont="1" applyFill="1" applyBorder="1" applyAlignment="1">
      <alignment horizontal="center"/>
    </xf>
    <xf numFmtId="167" fontId="18" fillId="37" borderId="74" xfId="0" applyNumberFormat="1" applyFont="1" applyFill="1" applyBorder="1" applyAlignment="1">
      <alignment horizontal="right"/>
    </xf>
    <xf numFmtId="174" fontId="32" fillId="0" borderId="73" xfId="0" applyNumberFormat="1" applyFont="1" applyBorder="1" applyAlignment="1">
      <alignment horizontal="right" vertical="center"/>
    </xf>
    <xf numFmtId="174" fontId="32" fillId="0" borderId="0" xfId="0" applyNumberFormat="1" applyFont="1" applyAlignment="1">
      <alignment horizontal="right" vertical="center"/>
    </xf>
    <xf numFmtId="174" fontId="32" fillId="40" borderId="54" xfId="0" applyNumberFormat="1" applyFont="1" applyFill="1" applyBorder="1" applyAlignment="1">
      <alignment horizontal="right" vertical="center"/>
    </xf>
    <xf numFmtId="173" fontId="0" fillId="0" borderId="0" xfId="0" applyNumberFormat="1" applyAlignment="1">
      <alignment vertical="center"/>
    </xf>
    <xf numFmtId="179" fontId="0" fillId="0" borderId="72" xfId="0" applyNumberFormat="1" applyBorder="1"/>
    <xf numFmtId="179" fontId="89" fillId="0" borderId="72" xfId="0" applyNumberFormat="1" applyFont="1" applyBorder="1" applyAlignment="1">
      <alignment vertical="center"/>
    </xf>
    <xf numFmtId="0" fontId="21" fillId="0" borderId="66" xfId="0" applyFont="1" applyBorder="1" applyAlignment="1">
      <alignment horizontal="center"/>
    </xf>
    <xf numFmtId="167" fontId="18" fillId="0" borderId="78" xfId="0" applyNumberFormat="1" applyFont="1" applyBorder="1" applyAlignment="1">
      <alignment horizontal="right"/>
    </xf>
    <xf numFmtId="0" fontId="33" fillId="0" borderId="79" xfId="0" applyFont="1" applyBorder="1" applyAlignment="1">
      <alignment horizontal="center"/>
    </xf>
    <xf numFmtId="179" fontId="0" fillId="0" borderId="66" xfId="0" applyNumberFormat="1" applyBorder="1"/>
    <xf numFmtId="174" fontId="23" fillId="42" borderId="25" xfId="0" applyNumberFormat="1" applyFont="1" applyFill="1" applyBorder="1" applyAlignment="1">
      <alignment horizontal="right" vertical="center"/>
    </xf>
    <xf numFmtId="174" fontId="23" fillId="0" borderId="73" xfId="0" applyNumberFormat="1" applyFont="1" applyBorder="1" applyAlignment="1">
      <alignment horizontal="right" vertical="center"/>
    </xf>
    <xf numFmtId="174" fontId="23" fillId="0" borderId="0" xfId="0" applyNumberFormat="1" applyFont="1" applyAlignment="1">
      <alignment horizontal="right" vertical="center"/>
    </xf>
    <xf numFmtId="174" fontId="23" fillId="42" borderId="54" xfId="0" applyNumberFormat="1" applyFont="1" applyFill="1" applyBorder="1" applyAlignment="1">
      <alignment horizontal="right" vertical="center"/>
    </xf>
    <xf numFmtId="0" fontId="32" fillId="0" borderId="0" xfId="0" applyFont="1" applyAlignment="1">
      <alignment horizontal="center" vertical="center"/>
    </xf>
    <xf numFmtId="167" fontId="23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7" fontId="10" fillId="0" borderId="0" xfId="0" applyNumberFormat="1" applyFont="1" applyAlignment="1">
      <alignment horizontal="left" vertical="center"/>
    </xf>
    <xf numFmtId="167" fontId="10" fillId="37" borderId="0" xfId="0" applyNumberFormat="1" applyFont="1" applyFill="1" applyAlignment="1">
      <alignment horizontal="left" vertical="center"/>
    </xf>
    <xf numFmtId="167" fontId="23" fillId="39" borderId="0" xfId="0" applyNumberFormat="1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173" fontId="32" fillId="0" borderId="73" xfId="0" applyNumberFormat="1" applyFont="1" applyBorder="1" applyAlignment="1">
      <alignment horizontal="right" vertical="center"/>
    </xf>
    <xf numFmtId="173" fontId="32" fillId="0" borderId="0" xfId="0" applyNumberFormat="1" applyFont="1" applyAlignment="1">
      <alignment horizontal="right" vertical="center"/>
    </xf>
    <xf numFmtId="173" fontId="32" fillId="40" borderId="54" xfId="0" applyNumberFormat="1" applyFont="1" applyFill="1" applyBorder="1" applyAlignment="1">
      <alignment horizontal="right" vertical="center"/>
    </xf>
    <xf numFmtId="173" fontId="0" fillId="0" borderId="0" xfId="0" applyNumberFormat="1" applyAlignment="1">
      <alignment horizontal="center" vertical="center"/>
    </xf>
    <xf numFmtId="1" fontId="0" fillId="0" borderId="0" xfId="0" applyNumberFormat="1"/>
    <xf numFmtId="167" fontId="18" fillId="37" borderId="75" xfId="0" applyNumberFormat="1" applyFont="1" applyFill="1" applyBorder="1" applyAlignment="1">
      <alignment horizontal="right"/>
    </xf>
    <xf numFmtId="9" fontId="23" fillId="0" borderId="0" xfId="641" applyFont="1" applyBorder="1" applyAlignment="1">
      <alignment horizontal="right" vertical="center"/>
    </xf>
    <xf numFmtId="0" fontId="33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19" fillId="38" borderId="0" xfId="555" applyFont="1" applyFill="1"/>
    <xf numFmtId="0" fontId="26" fillId="38" borderId="0" xfId="555" applyFont="1" applyFill="1" applyAlignment="1">
      <alignment horizontal="center"/>
    </xf>
    <xf numFmtId="0" fontId="29" fillId="0" borderId="0" xfId="555" applyFont="1" applyAlignment="1">
      <alignment horizontal="left"/>
    </xf>
    <xf numFmtId="0" fontId="26" fillId="0" borderId="0" xfId="555" applyFont="1" applyAlignment="1">
      <alignment horizontal="center"/>
    </xf>
    <xf numFmtId="0" fontId="26" fillId="38" borderId="0" xfId="555" applyFont="1" applyFill="1" applyAlignment="1">
      <alignment vertical="center" wrapText="1"/>
    </xf>
    <xf numFmtId="0" fontId="96" fillId="42" borderId="0" xfId="555" applyFont="1" applyFill="1" applyAlignment="1">
      <alignment horizontal="left" vertical="center"/>
    </xf>
    <xf numFmtId="0" fontId="82" fillId="0" borderId="0" xfId="555" applyFont="1" applyAlignment="1">
      <alignment horizontal="left" vertical="center"/>
    </xf>
    <xf numFmtId="0" fontId="97" fillId="0" borderId="0" xfId="555" applyFont="1" applyAlignment="1">
      <alignment vertical="center"/>
    </xf>
    <xf numFmtId="0" fontId="9" fillId="0" borderId="0" xfId="555" applyFont="1" applyAlignment="1">
      <alignment horizontal="right"/>
    </xf>
    <xf numFmtId="0" fontId="98" fillId="0" borderId="0" xfId="555" applyFont="1" applyAlignment="1">
      <alignment vertical="center"/>
    </xf>
    <xf numFmtId="0" fontId="26" fillId="38" borderId="0" xfId="555" applyFont="1" applyFill="1" applyAlignment="1">
      <alignment wrapText="1"/>
    </xf>
    <xf numFmtId="0" fontId="83" fillId="0" borderId="0" xfId="555" applyFont="1" applyAlignment="1">
      <alignment horizontal="left"/>
    </xf>
    <xf numFmtId="0" fontId="84" fillId="0" borderId="0" xfId="555" applyFont="1"/>
    <xf numFmtId="0" fontId="31" fillId="0" borderId="25" xfId="555" applyFont="1" applyBorder="1" applyAlignment="1">
      <alignment horizontal="center" wrapText="1"/>
    </xf>
    <xf numFmtId="164" fontId="31" fillId="34" borderId="54" xfId="555" applyNumberFormat="1" applyFont="1" applyFill="1" applyBorder="1" applyAlignment="1">
      <alignment horizontal="center" vertical="center" wrapText="1"/>
    </xf>
    <xf numFmtId="164" fontId="31" fillId="0" borderId="0" xfId="555" applyNumberFormat="1" applyFont="1" applyAlignment="1">
      <alignment horizontal="center" vertical="center" wrapText="1"/>
    </xf>
    <xf numFmtId="0" fontId="17" fillId="0" borderId="0" xfId="555" applyFont="1" applyAlignment="1">
      <alignment wrapText="1"/>
    </xf>
    <xf numFmtId="0" fontId="21" fillId="0" borderId="26" xfId="555" applyFont="1" applyBorder="1" applyAlignment="1">
      <alignment horizontal="center"/>
    </xf>
    <xf numFmtId="167" fontId="18" fillId="0" borderId="26" xfId="555" applyNumberFormat="1" applyFont="1" applyBorder="1" applyAlignment="1">
      <alignment horizontal="right"/>
    </xf>
    <xf numFmtId="167" fontId="18" fillId="0" borderId="73" xfId="555" applyNumberFormat="1" applyFont="1" applyBorder="1" applyAlignment="1">
      <alignment horizontal="right"/>
    </xf>
    <xf numFmtId="171" fontId="0" fillId="0" borderId="0" xfId="524" applyFont="1" applyFill="1"/>
    <xf numFmtId="0" fontId="21" fillId="0" borderId="75" xfId="555" applyFont="1" applyBorder="1" applyAlignment="1">
      <alignment horizontal="center"/>
    </xf>
    <xf numFmtId="0" fontId="21" fillId="34" borderId="75" xfId="555" applyFont="1" applyFill="1" applyBorder="1" applyAlignment="1">
      <alignment horizontal="center"/>
    </xf>
    <xf numFmtId="173" fontId="99" fillId="38" borderId="0" xfId="555" applyNumberFormat="1" applyFont="1" applyFill="1" applyAlignment="1">
      <alignment vertical="center"/>
    </xf>
    <xf numFmtId="173" fontId="100" fillId="42" borderId="25" xfId="555" applyNumberFormat="1" applyFont="1" applyFill="1" applyBorder="1" applyAlignment="1">
      <alignment horizontal="center" vertical="center"/>
    </xf>
    <xf numFmtId="174" fontId="101" fillId="42" borderId="25" xfId="555" applyNumberFormat="1" applyFont="1" applyFill="1" applyBorder="1" applyAlignment="1">
      <alignment horizontal="right" vertical="center"/>
    </xf>
    <xf numFmtId="174" fontId="32" fillId="0" borderId="73" xfId="555" applyNumberFormat="1" applyFont="1" applyBorder="1" applyAlignment="1">
      <alignment horizontal="right" vertical="center"/>
    </xf>
    <xf numFmtId="173" fontId="1" fillId="0" borderId="0" xfId="555" applyNumberFormat="1" applyAlignment="1">
      <alignment vertical="center"/>
    </xf>
    <xf numFmtId="0" fontId="19" fillId="38" borderId="0" xfId="555" applyFont="1" applyFill="1" applyAlignment="1">
      <alignment vertical="center"/>
    </xf>
    <xf numFmtId="0" fontId="32" fillId="0" borderId="0" xfId="555" applyFont="1" applyAlignment="1">
      <alignment horizontal="center" vertical="center"/>
    </xf>
    <xf numFmtId="167" fontId="23" fillId="39" borderId="0" xfId="555" applyNumberFormat="1" applyFont="1" applyFill="1" applyAlignment="1">
      <alignment horizontal="right" vertical="center"/>
    </xf>
    <xf numFmtId="9" fontId="26" fillId="0" borderId="0" xfId="641" applyFont="1" applyFill="1" applyAlignment="1">
      <alignment horizontal="center" vertical="center"/>
    </xf>
    <xf numFmtId="0" fontId="21" fillId="0" borderId="0" xfId="555" applyFont="1" applyAlignment="1">
      <alignment horizontal="center"/>
    </xf>
    <xf numFmtId="0" fontId="42" fillId="38" borderId="0" xfId="555" applyFont="1" applyFill="1" applyAlignment="1">
      <alignment vertical="center" wrapText="1"/>
    </xf>
    <xf numFmtId="14" fontId="103" fillId="0" borderId="0" xfId="555" applyNumberFormat="1" applyFont="1" applyAlignment="1">
      <alignment horizontal="center"/>
    </xf>
    <xf numFmtId="14" fontId="20" fillId="0" borderId="0" xfId="555" applyNumberFormat="1" applyFont="1" applyAlignment="1">
      <alignment horizontal="center"/>
    </xf>
    <xf numFmtId="176" fontId="18" fillId="0" borderId="73" xfId="555" applyNumberFormat="1" applyFont="1" applyBorder="1" applyAlignment="1">
      <alignment horizontal="right"/>
    </xf>
    <xf numFmtId="176" fontId="18" fillId="0" borderId="26" xfId="555" applyNumberFormat="1" applyFont="1" applyBorder="1" applyAlignment="1">
      <alignment horizontal="right"/>
    </xf>
    <xf numFmtId="173" fontId="19" fillId="38" borderId="0" xfId="555" applyNumberFormat="1" applyFont="1" applyFill="1" applyAlignment="1">
      <alignment vertical="center"/>
    </xf>
    <xf numFmtId="0" fontId="32" fillId="0" borderId="56" xfId="555" applyFont="1" applyBorder="1" applyAlignment="1">
      <alignment horizontal="center" vertical="center"/>
    </xf>
    <xf numFmtId="0" fontId="104" fillId="39" borderId="0" xfId="555" applyFont="1" applyFill="1" applyAlignment="1">
      <alignment vertical="center" wrapText="1"/>
    </xf>
    <xf numFmtId="0" fontId="42" fillId="45" borderId="0" xfId="555" applyFont="1" applyFill="1" applyAlignment="1">
      <alignment horizontal="left" vertical="center"/>
    </xf>
    <xf numFmtId="173" fontId="106" fillId="46" borderId="0" xfId="555" applyNumberFormat="1" applyFont="1" applyFill="1" applyAlignment="1">
      <alignment vertical="center"/>
    </xf>
    <xf numFmtId="0" fontId="82" fillId="43" borderId="0" xfId="555" applyFont="1" applyFill="1" applyAlignment="1">
      <alignment horizontal="left" vertical="center"/>
    </xf>
    <xf numFmtId="176" fontId="18" fillId="34" borderId="26" xfId="555" applyNumberFormat="1" applyFont="1" applyFill="1" applyBorder="1" applyAlignment="1">
      <alignment horizontal="right"/>
    </xf>
    <xf numFmtId="0" fontId="30" fillId="0" borderId="0" xfId="555" applyFont="1" applyAlignment="1">
      <alignment horizontal="left"/>
    </xf>
    <xf numFmtId="178" fontId="18" fillId="0" borderId="73" xfId="641" applyNumberFormat="1" applyFont="1" applyFill="1" applyBorder="1" applyAlignment="1">
      <alignment horizontal="right"/>
    </xf>
    <xf numFmtId="173" fontId="107" fillId="41" borderId="25" xfId="555" applyNumberFormat="1" applyFont="1" applyFill="1" applyBorder="1" applyAlignment="1">
      <alignment horizontal="center" vertical="center"/>
    </xf>
    <xf numFmtId="169" fontId="108" fillId="41" borderId="25" xfId="641" applyNumberFormat="1" applyFont="1" applyFill="1" applyBorder="1" applyAlignment="1">
      <alignment horizontal="right" vertical="center"/>
    </xf>
    <xf numFmtId="178" fontId="32" fillId="0" borderId="73" xfId="641" applyNumberFormat="1" applyFont="1" applyFill="1" applyBorder="1" applyAlignment="1">
      <alignment horizontal="right" vertical="center"/>
    </xf>
    <xf numFmtId="10" fontId="33" fillId="0" borderId="0" xfId="641" applyNumberFormat="1" applyFont="1" applyFill="1" applyBorder="1" applyAlignment="1">
      <alignment horizontal="center"/>
    </xf>
    <xf numFmtId="169" fontId="33" fillId="0" borderId="0" xfId="555" applyNumberFormat="1" applyFont="1" applyAlignment="1">
      <alignment horizontal="center"/>
    </xf>
    <xf numFmtId="167" fontId="18" fillId="47" borderId="26" xfId="0" applyNumberFormat="1" applyFont="1" applyFill="1" applyBorder="1" applyAlignment="1">
      <alignment horizontal="right"/>
    </xf>
    <xf numFmtId="182" fontId="109" fillId="0" borderId="26" xfId="555" applyNumberFormat="1" applyFont="1" applyBorder="1" applyAlignment="1">
      <alignment horizontal="right"/>
    </xf>
    <xf numFmtId="182" fontId="109" fillId="0" borderId="26" xfId="641" applyNumberFormat="1" applyFont="1" applyFill="1" applyBorder="1" applyAlignment="1">
      <alignment horizontal="right"/>
    </xf>
    <xf numFmtId="0" fontId="10" fillId="0" borderId="0" xfId="555" applyFont="1" applyAlignment="1">
      <alignment horizontal="left"/>
    </xf>
    <xf numFmtId="167" fontId="109" fillId="47" borderId="0" xfId="555" applyNumberFormat="1" applyFont="1" applyFill="1" applyAlignment="1">
      <alignment horizontal="right" vertical="center"/>
    </xf>
    <xf numFmtId="166" fontId="36" fillId="0" borderId="27" xfId="555" applyNumberFormat="1" applyFont="1" applyBorder="1" applyAlignment="1">
      <alignment horizontal="center"/>
    </xf>
    <xf numFmtId="4" fontId="16" fillId="0" borderId="17" xfId="555" applyNumberFormat="1" applyFont="1" applyBorder="1"/>
    <xf numFmtId="176" fontId="109" fillId="0" borderId="26" xfId="555" applyNumberFormat="1" applyFont="1" applyBorder="1" applyAlignment="1">
      <alignment horizontal="right"/>
    </xf>
    <xf numFmtId="182" fontId="18" fillId="0" borderId="26" xfId="555" applyNumberFormat="1" applyFont="1" applyBorder="1" applyAlignment="1">
      <alignment horizontal="right"/>
    </xf>
    <xf numFmtId="177" fontId="109" fillId="0" borderId="26" xfId="641" applyNumberFormat="1" applyFont="1" applyBorder="1" applyAlignment="1">
      <alignment horizontal="right"/>
    </xf>
    <xf numFmtId="182" fontId="18" fillId="0" borderId="26" xfId="641" applyNumberFormat="1" applyFont="1" applyBorder="1" applyAlignment="1">
      <alignment horizontal="right"/>
    </xf>
    <xf numFmtId="176" fontId="10" fillId="0" borderId="76" xfId="555" applyNumberFormat="1" applyFont="1" applyBorder="1" applyAlignment="1">
      <alignment horizontal="center" vertical="center"/>
    </xf>
    <xf numFmtId="176" fontId="10" fillId="0" borderId="80" xfId="555" applyNumberFormat="1" applyFont="1" applyBorder="1" applyAlignment="1">
      <alignment horizontal="center" vertical="center"/>
    </xf>
    <xf numFmtId="176" fontId="10" fillId="0" borderId="81" xfId="555" applyNumberFormat="1" applyFont="1" applyBorder="1" applyAlignment="1">
      <alignment horizontal="center" vertical="center"/>
    </xf>
    <xf numFmtId="167" fontId="18" fillId="39" borderId="26" xfId="0" applyNumberFormat="1" applyFont="1" applyFill="1" applyBorder="1" applyAlignment="1">
      <alignment horizontal="right"/>
    </xf>
    <xf numFmtId="167" fontId="18" fillId="47" borderId="26" xfId="555" applyNumberFormat="1" applyFont="1" applyFill="1" applyBorder="1" applyAlignment="1">
      <alignment horizontal="right"/>
    </xf>
    <xf numFmtId="0" fontId="42" fillId="0" borderId="0" xfId="0" applyFont="1" applyAlignment="1">
      <alignment horizontal="center"/>
    </xf>
    <xf numFmtId="0" fontId="86" fillId="0" borderId="67" xfId="0" applyFont="1" applyBorder="1" applyAlignment="1">
      <alignment horizontal="center" vertical="center"/>
    </xf>
    <xf numFmtId="0" fontId="87" fillId="0" borderId="67" xfId="0" applyFont="1" applyBorder="1" applyAlignment="1">
      <alignment horizontal="center" vertical="center"/>
    </xf>
  </cellXfs>
  <cellStyles count="648">
    <cellStyle name="20% - Accent1 10" xfId="1" xr:uid="{00000000-0005-0000-0000-000000000000}"/>
    <cellStyle name="20% - Accent1 11" xfId="2" xr:uid="{00000000-0005-0000-0000-000001000000}"/>
    <cellStyle name="20% - Accent1 12" xfId="3" xr:uid="{00000000-0005-0000-0000-000002000000}"/>
    <cellStyle name="20% - Accent1 13" xfId="4" xr:uid="{00000000-0005-0000-0000-000003000000}"/>
    <cellStyle name="20% - Accent1 14" xfId="5" xr:uid="{00000000-0005-0000-0000-000004000000}"/>
    <cellStyle name="20% - Accent1 15" xfId="6" xr:uid="{00000000-0005-0000-0000-000005000000}"/>
    <cellStyle name="20% - Accent1 16" xfId="7" xr:uid="{00000000-0005-0000-0000-000006000000}"/>
    <cellStyle name="20% - Accent1 17" xfId="8" xr:uid="{00000000-0005-0000-0000-000007000000}"/>
    <cellStyle name="20% - Accent1 18" xfId="9" xr:uid="{00000000-0005-0000-0000-000008000000}"/>
    <cellStyle name="20% - Accent1 19" xfId="10" xr:uid="{00000000-0005-0000-0000-000009000000}"/>
    <cellStyle name="20% - Accent1 2" xfId="11" xr:uid="{00000000-0005-0000-0000-00000A000000}"/>
    <cellStyle name="20% - Accent1 20" xfId="12" xr:uid="{00000000-0005-0000-0000-00000B000000}"/>
    <cellStyle name="20% - Accent1 21" xfId="13" xr:uid="{00000000-0005-0000-0000-00000C000000}"/>
    <cellStyle name="20% - Accent1 22" xfId="14" xr:uid="{00000000-0005-0000-0000-00000D000000}"/>
    <cellStyle name="20% - Accent1 23" xfId="15" xr:uid="{00000000-0005-0000-0000-00000E000000}"/>
    <cellStyle name="20% - Accent1 24" xfId="16" xr:uid="{00000000-0005-0000-0000-00000F000000}"/>
    <cellStyle name="20% - Accent1 25" xfId="17" xr:uid="{00000000-0005-0000-0000-000010000000}"/>
    <cellStyle name="20% - Accent1 26" xfId="18" xr:uid="{00000000-0005-0000-0000-000011000000}"/>
    <cellStyle name="20% - Accent1 27" xfId="19" xr:uid="{00000000-0005-0000-0000-000012000000}"/>
    <cellStyle name="20% - Accent1 28" xfId="20" xr:uid="{00000000-0005-0000-0000-000013000000}"/>
    <cellStyle name="20% - Accent1 29" xfId="21" xr:uid="{00000000-0005-0000-0000-000014000000}"/>
    <cellStyle name="20% - Accent1 3" xfId="22" xr:uid="{00000000-0005-0000-0000-000015000000}"/>
    <cellStyle name="20% - Accent1 30" xfId="23" xr:uid="{00000000-0005-0000-0000-000016000000}"/>
    <cellStyle name="20% - Accent1 31" xfId="24" xr:uid="{00000000-0005-0000-0000-000017000000}"/>
    <cellStyle name="20% - Accent1 32" xfId="25" xr:uid="{00000000-0005-0000-0000-000018000000}"/>
    <cellStyle name="20% - Accent1 33" xfId="26" xr:uid="{00000000-0005-0000-0000-000019000000}"/>
    <cellStyle name="20% - Accent1 34" xfId="27" xr:uid="{00000000-0005-0000-0000-00001A000000}"/>
    <cellStyle name="20% - Accent1 35" xfId="28" xr:uid="{00000000-0005-0000-0000-00001B000000}"/>
    <cellStyle name="20% - Accent1 36" xfId="29" xr:uid="{00000000-0005-0000-0000-00001C000000}"/>
    <cellStyle name="20% - Accent1 37" xfId="30" xr:uid="{00000000-0005-0000-0000-00001D000000}"/>
    <cellStyle name="20% - Accent1 38" xfId="31" xr:uid="{00000000-0005-0000-0000-00001E000000}"/>
    <cellStyle name="20% - Accent1 39" xfId="32" xr:uid="{00000000-0005-0000-0000-00001F000000}"/>
    <cellStyle name="20% - Accent1 4" xfId="33" xr:uid="{00000000-0005-0000-0000-000020000000}"/>
    <cellStyle name="20% - Accent1 40" xfId="34" xr:uid="{00000000-0005-0000-0000-000021000000}"/>
    <cellStyle name="20% - Accent1 41" xfId="35" xr:uid="{00000000-0005-0000-0000-000022000000}"/>
    <cellStyle name="20% - Accent1 42" xfId="36" xr:uid="{00000000-0005-0000-0000-000023000000}"/>
    <cellStyle name="20% - Accent1 5" xfId="37" xr:uid="{00000000-0005-0000-0000-000024000000}"/>
    <cellStyle name="20% - Accent1 6" xfId="38" xr:uid="{00000000-0005-0000-0000-000025000000}"/>
    <cellStyle name="20% - Accent1 7" xfId="39" xr:uid="{00000000-0005-0000-0000-000026000000}"/>
    <cellStyle name="20% - Accent1 8" xfId="40" xr:uid="{00000000-0005-0000-0000-000027000000}"/>
    <cellStyle name="20% - Accent1 9" xfId="41" xr:uid="{00000000-0005-0000-0000-000028000000}"/>
    <cellStyle name="20% - Accent2 10" xfId="42" xr:uid="{00000000-0005-0000-0000-000029000000}"/>
    <cellStyle name="20% - Accent2 11" xfId="43" xr:uid="{00000000-0005-0000-0000-00002A000000}"/>
    <cellStyle name="20% - Accent2 12" xfId="44" xr:uid="{00000000-0005-0000-0000-00002B000000}"/>
    <cellStyle name="20% - Accent2 13" xfId="45" xr:uid="{00000000-0005-0000-0000-00002C000000}"/>
    <cellStyle name="20% - Accent2 14" xfId="46" xr:uid="{00000000-0005-0000-0000-00002D000000}"/>
    <cellStyle name="20% - Accent2 15" xfId="47" xr:uid="{00000000-0005-0000-0000-00002E000000}"/>
    <cellStyle name="20% - Accent2 16" xfId="48" xr:uid="{00000000-0005-0000-0000-00002F000000}"/>
    <cellStyle name="20% - Accent2 17" xfId="49" xr:uid="{00000000-0005-0000-0000-000030000000}"/>
    <cellStyle name="20% - Accent2 18" xfId="50" xr:uid="{00000000-0005-0000-0000-000031000000}"/>
    <cellStyle name="20% - Accent2 19" xfId="51" xr:uid="{00000000-0005-0000-0000-000032000000}"/>
    <cellStyle name="20% - Accent2 2" xfId="52" xr:uid="{00000000-0005-0000-0000-000033000000}"/>
    <cellStyle name="20% - Accent2 20" xfId="53" xr:uid="{00000000-0005-0000-0000-000034000000}"/>
    <cellStyle name="20% - Accent2 21" xfId="54" xr:uid="{00000000-0005-0000-0000-000035000000}"/>
    <cellStyle name="20% - Accent2 22" xfId="55" xr:uid="{00000000-0005-0000-0000-000036000000}"/>
    <cellStyle name="20% - Accent2 23" xfId="56" xr:uid="{00000000-0005-0000-0000-000037000000}"/>
    <cellStyle name="20% - Accent2 24" xfId="57" xr:uid="{00000000-0005-0000-0000-000038000000}"/>
    <cellStyle name="20% - Accent2 25" xfId="58" xr:uid="{00000000-0005-0000-0000-000039000000}"/>
    <cellStyle name="20% - Accent2 26" xfId="59" xr:uid="{00000000-0005-0000-0000-00003A000000}"/>
    <cellStyle name="20% - Accent2 27" xfId="60" xr:uid="{00000000-0005-0000-0000-00003B000000}"/>
    <cellStyle name="20% - Accent2 28" xfId="61" xr:uid="{00000000-0005-0000-0000-00003C000000}"/>
    <cellStyle name="20% - Accent2 29" xfId="62" xr:uid="{00000000-0005-0000-0000-00003D000000}"/>
    <cellStyle name="20% - Accent2 3" xfId="63" xr:uid="{00000000-0005-0000-0000-00003E000000}"/>
    <cellStyle name="20% - Accent2 30" xfId="64" xr:uid="{00000000-0005-0000-0000-00003F000000}"/>
    <cellStyle name="20% - Accent2 31" xfId="65" xr:uid="{00000000-0005-0000-0000-000040000000}"/>
    <cellStyle name="20% - Accent2 32" xfId="66" xr:uid="{00000000-0005-0000-0000-000041000000}"/>
    <cellStyle name="20% - Accent2 33" xfId="67" xr:uid="{00000000-0005-0000-0000-000042000000}"/>
    <cellStyle name="20% - Accent2 34" xfId="68" xr:uid="{00000000-0005-0000-0000-000043000000}"/>
    <cellStyle name="20% - Accent2 35" xfId="69" xr:uid="{00000000-0005-0000-0000-000044000000}"/>
    <cellStyle name="20% - Accent2 36" xfId="70" xr:uid="{00000000-0005-0000-0000-000045000000}"/>
    <cellStyle name="20% - Accent2 37" xfId="71" xr:uid="{00000000-0005-0000-0000-000046000000}"/>
    <cellStyle name="20% - Accent2 38" xfId="72" xr:uid="{00000000-0005-0000-0000-000047000000}"/>
    <cellStyle name="20% - Accent2 39" xfId="73" xr:uid="{00000000-0005-0000-0000-000048000000}"/>
    <cellStyle name="20% - Accent2 4" xfId="74" xr:uid="{00000000-0005-0000-0000-000049000000}"/>
    <cellStyle name="20% - Accent2 40" xfId="75" xr:uid="{00000000-0005-0000-0000-00004A000000}"/>
    <cellStyle name="20% - Accent2 41" xfId="76" xr:uid="{00000000-0005-0000-0000-00004B000000}"/>
    <cellStyle name="20% - Accent2 42" xfId="77" xr:uid="{00000000-0005-0000-0000-00004C000000}"/>
    <cellStyle name="20% - Accent2 5" xfId="78" xr:uid="{00000000-0005-0000-0000-00004D000000}"/>
    <cellStyle name="20% - Accent2 6" xfId="79" xr:uid="{00000000-0005-0000-0000-00004E000000}"/>
    <cellStyle name="20% - Accent2 7" xfId="80" xr:uid="{00000000-0005-0000-0000-00004F000000}"/>
    <cellStyle name="20% - Accent2 8" xfId="81" xr:uid="{00000000-0005-0000-0000-000050000000}"/>
    <cellStyle name="20% - Accent2 9" xfId="82" xr:uid="{00000000-0005-0000-0000-000051000000}"/>
    <cellStyle name="20% - Accent3 10" xfId="83" xr:uid="{00000000-0005-0000-0000-000052000000}"/>
    <cellStyle name="20% - Accent3 11" xfId="84" xr:uid="{00000000-0005-0000-0000-000053000000}"/>
    <cellStyle name="20% - Accent3 12" xfId="85" xr:uid="{00000000-0005-0000-0000-000054000000}"/>
    <cellStyle name="20% - Accent3 13" xfId="86" xr:uid="{00000000-0005-0000-0000-000055000000}"/>
    <cellStyle name="20% - Accent3 14" xfId="87" xr:uid="{00000000-0005-0000-0000-000056000000}"/>
    <cellStyle name="20% - Accent3 15" xfId="88" xr:uid="{00000000-0005-0000-0000-000057000000}"/>
    <cellStyle name="20% - Accent3 16" xfId="89" xr:uid="{00000000-0005-0000-0000-000058000000}"/>
    <cellStyle name="20% - Accent3 17" xfId="90" xr:uid="{00000000-0005-0000-0000-000059000000}"/>
    <cellStyle name="20% - Accent3 18" xfId="91" xr:uid="{00000000-0005-0000-0000-00005A000000}"/>
    <cellStyle name="20% - Accent3 19" xfId="92" xr:uid="{00000000-0005-0000-0000-00005B000000}"/>
    <cellStyle name="20% - Accent3 2" xfId="93" xr:uid="{00000000-0005-0000-0000-00005C000000}"/>
    <cellStyle name="20% - Accent3 20" xfId="94" xr:uid="{00000000-0005-0000-0000-00005D000000}"/>
    <cellStyle name="20% - Accent3 21" xfId="95" xr:uid="{00000000-0005-0000-0000-00005E000000}"/>
    <cellStyle name="20% - Accent3 22" xfId="96" xr:uid="{00000000-0005-0000-0000-00005F000000}"/>
    <cellStyle name="20% - Accent3 23" xfId="97" xr:uid="{00000000-0005-0000-0000-000060000000}"/>
    <cellStyle name="20% - Accent3 24" xfId="98" xr:uid="{00000000-0005-0000-0000-000061000000}"/>
    <cellStyle name="20% - Accent3 25" xfId="99" xr:uid="{00000000-0005-0000-0000-000062000000}"/>
    <cellStyle name="20% - Accent3 26" xfId="100" xr:uid="{00000000-0005-0000-0000-000063000000}"/>
    <cellStyle name="20% - Accent3 27" xfId="101" xr:uid="{00000000-0005-0000-0000-000064000000}"/>
    <cellStyle name="20% - Accent3 28" xfId="102" xr:uid="{00000000-0005-0000-0000-000065000000}"/>
    <cellStyle name="20% - Accent3 29" xfId="103" xr:uid="{00000000-0005-0000-0000-000066000000}"/>
    <cellStyle name="20% - Accent3 3" xfId="104" xr:uid="{00000000-0005-0000-0000-000067000000}"/>
    <cellStyle name="20% - Accent3 30" xfId="105" xr:uid="{00000000-0005-0000-0000-000068000000}"/>
    <cellStyle name="20% - Accent3 31" xfId="106" xr:uid="{00000000-0005-0000-0000-000069000000}"/>
    <cellStyle name="20% - Accent3 32" xfId="107" xr:uid="{00000000-0005-0000-0000-00006A000000}"/>
    <cellStyle name="20% - Accent3 33" xfId="108" xr:uid="{00000000-0005-0000-0000-00006B000000}"/>
    <cellStyle name="20% - Accent3 34" xfId="109" xr:uid="{00000000-0005-0000-0000-00006C000000}"/>
    <cellStyle name="20% - Accent3 35" xfId="110" xr:uid="{00000000-0005-0000-0000-00006D000000}"/>
    <cellStyle name="20% - Accent3 36" xfId="111" xr:uid="{00000000-0005-0000-0000-00006E000000}"/>
    <cellStyle name="20% - Accent3 37" xfId="112" xr:uid="{00000000-0005-0000-0000-00006F000000}"/>
    <cellStyle name="20% - Accent3 38" xfId="113" xr:uid="{00000000-0005-0000-0000-000070000000}"/>
    <cellStyle name="20% - Accent3 39" xfId="114" xr:uid="{00000000-0005-0000-0000-000071000000}"/>
    <cellStyle name="20% - Accent3 4" xfId="115" xr:uid="{00000000-0005-0000-0000-000072000000}"/>
    <cellStyle name="20% - Accent3 40" xfId="116" xr:uid="{00000000-0005-0000-0000-000073000000}"/>
    <cellStyle name="20% - Accent3 41" xfId="117" xr:uid="{00000000-0005-0000-0000-000074000000}"/>
    <cellStyle name="20% - Accent3 42" xfId="118" xr:uid="{00000000-0005-0000-0000-000075000000}"/>
    <cellStyle name="20% - Accent3 5" xfId="119" xr:uid="{00000000-0005-0000-0000-000076000000}"/>
    <cellStyle name="20% - Accent3 6" xfId="120" xr:uid="{00000000-0005-0000-0000-000077000000}"/>
    <cellStyle name="20% - Accent3 7" xfId="121" xr:uid="{00000000-0005-0000-0000-000078000000}"/>
    <cellStyle name="20% - Accent3 8" xfId="122" xr:uid="{00000000-0005-0000-0000-000079000000}"/>
    <cellStyle name="20% - Accent3 9" xfId="123" xr:uid="{00000000-0005-0000-0000-00007A000000}"/>
    <cellStyle name="20% - Accent4 10" xfId="124" xr:uid="{00000000-0005-0000-0000-00007B000000}"/>
    <cellStyle name="20% - Accent4 11" xfId="125" xr:uid="{00000000-0005-0000-0000-00007C000000}"/>
    <cellStyle name="20% - Accent4 12" xfId="126" xr:uid="{00000000-0005-0000-0000-00007D000000}"/>
    <cellStyle name="20% - Accent4 13" xfId="127" xr:uid="{00000000-0005-0000-0000-00007E000000}"/>
    <cellStyle name="20% - Accent4 14" xfId="128" xr:uid="{00000000-0005-0000-0000-00007F000000}"/>
    <cellStyle name="20% - Accent4 15" xfId="129" xr:uid="{00000000-0005-0000-0000-000080000000}"/>
    <cellStyle name="20% - Accent4 16" xfId="130" xr:uid="{00000000-0005-0000-0000-000081000000}"/>
    <cellStyle name="20% - Accent4 17" xfId="131" xr:uid="{00000000-0005-0000-0000-000082000000}"/>
    <cellStyle name="20% - Accent4 18" xfId="132" xr:uid="{00000000-0005-0000-0000-000083000000}"/>
    <cellStyle name="20% - Accent4 19" xfId="133" xr:uid="{00000000-0005-0000-0000-000084000000}"/>
    <cellStyle name="20% - Accent4 2" xfId="134" xr:uid="{00000000-0005-0000-0000-000085000000}"/>
    <cellStyle name="20% - Accent4 20" xfId="135" xr:uid="{00000000-0005-0000-0000-000086000000}"/>
    <cellStyle name="20% - Accent4 21" xfId="136" xr:uid="{00000000-0005-0000-0000-000087000000}"/>
    <cellStyle name="20% - Accent4 22" xfId="137" xr:uid="{00000000-0005-0000-0000-000088000000}"/>
    <cellStyle name="20% - Accent4 23" xfId="138" xr:uid="{00000000-0005-0000-0000-000089000000}"/>
    <cellStyle name="20% - Accent4 24" xfId="139" xr:uid="{00000000-0005-0000-0000-00008A000000}"/>
    <cellStyle name="20% - Accent4 25" xfId="140" xr:uid="{00000000-0005-0000-0000-00008B000000}"/>
    <cellStyle name="20% - Accent4 26" xfId="141" xr:uid="{00000000-0005-0000-0000-00008C000000}"/>
    <cellStyle name="20% - Accent4 27" xfId="142" xr:uid="{00000000-0005-0000-0000-00008D000000}"/>
    <cellStyle name="20% - Accent4 28" xfId="143" xr:uid="{00000000-0005-0000-0000-00008E000000}"/>
    <cellStyle name="20% - Accent4 29" xfId="144" xr:uid="{00000000-0005-0000-0000-00008F000000}"/>
    <cellStyle name="20% - Accent4 3" xfId="145" xr:uid="{00000000-0005-0000-0000-000090000000}"/>
    <cellStyle name="20% - Accent4 30" xfId="146" xr:uid="{00000000-0005-0000-0000-000091000000}"/>
    <cellStyle name="20% - Accent4 31" xfId="147" xr:uid="{00000000-0005-0000-0000-000092000000}"/>
    <cellStyle name="20% - Accent4 32" xfId="148" xr:uid="{00000000-0005-0000-0000-000093000000}"/>
    <cellStyle name="20% - Accent4 33" xfId="149" xr:uid="{00000000-0005-0000-0000-000094000000}"/>
    <cellStyle name="20% - Accent4 34" xfId="150" xr:uid="{00000000-0005-0000-0000-000095000000}"/>
    <cellStyle name="20% - Accent4 35" xfId="151" xr:uid="{00000000-0005-0000-0000-000096000000}"/>
    <cellStyle name="20% - Accent4 36" xfId="152" xr:uid="{00000000-0005-0000-0000-000097000000}"/>
    <cellStyle name="20% - Accent4 37" xfId="153" xr:uid="{00000000-0005-0000-0000-000098000000}"/>
    <cellStyle name="20% - Accent4 38" xfId="154" xr:uid="{00000000-0005-0000-0000-000099000000}"/>
    <cellStyle name="20% - Accent4 39" xfId="155" xr:uid="{00000000-0005-0000-0000-00009A000000}"/>
    <cellStyle name="20% - Accent4 4" xfId="156" xr:uid="{00000000-0005-0000-0000-00009B000000}"/>
    <cellStyle name="20% - Accent4 40" xfId="157" xr:uid="{00000000-0005-0000-0000-00009C000000}"/>
    <cellStyle name="20% - Accent4 41" xfId="158" xr:uid="{00000000-0005-0000-0000-00009D000000}"/>
    <cellStyle name="20% - Accent4 42" xfId="159" xr:uid="{00000000-0005-0000-0000-00009E000000}"/>
    <cellStyle name="20% - Accent4 5" xfId="160" xr:uid="{00000000-0005-0000-0000-00009F000000}"/>
    <cellStyle name="20% - Accent4 6" xfId="161" xr:uid="{00000000-0005-0000-0000-0000A0000000}"/>
    <cellStyle name="20% - Accent4 7" xfId="162" xr:uid="{00000000-0005-0000-0000-0000A1000000}"/>
    <cellStyle name="20% - Accent4 8" xfId="163" xr:uid="{00000000-0005-0000-0000-0000A2000000}"/>
    <cellStyle name="20% - Accent4 9" xfId="164" xr:uid="{00000000-0005-0000-0000-0000A3000000}"/>
    <cellStyle name="20% - Accent5 10" xfId="165" xr:uid="{00000000-0005-0000-0000-0000A4000000}"/>
    <cellStyle name="20% - Accent5 11" xfId="166" xr:uid="{00000000-0005-0000-0000-0000A5000000}"/>
    <cellStyle name="20% - Accent5 12" xfId="167" xr:uid="{00000000-0005-0000-0000-0000A6000000}"/>
    <cellStyle name="20% - Accent5 13" xfId="168" xr:uid="{00000000-0005-0000-0000-0000A7000000}"/>
    <cellStyle name="20% - Accent5 14" xfId="169" xr:uid="{00000000-0005-0000-0000-0000A8000000}"/>
    <cellStyle name="20% - Accent5 15" xfId="170" xr:uid="{00000000-0005-0000-0000-0000A9000000}"/>
    <cellStyle name="20% - Accent5 16" xfId="171" xr:uid="{00000000-0005-0000-0000-0000AA000000}"/>
    <cellStyle name="20% - Accent5 17" xfId="172" xr:uid="{00000000-0005-0000-0000-0000AB000000}"/>
    <cellStyle name="20% - Accent5 18" xfId="173" xr:uid="{00000000-0005-0000-0000-0000AC000000}"/>
    <cellStyle name="20% - Accent5 19" xfId="174" xr:uid="{00000000-0005-0000-0000-0000AD000000}"/>
    <cellStyle name="20% - Accent5 2" xfId="175" xr:uid="{00000000-0005-0000-0000-0000AE000000}"/>
    <cellStyle name="20% - Accent5 20" xfId="176" xr:uid="{00000000-0005-0000-0000-0000AF000000}"/>
    <cellStyle name="20% - Accent5 21" xfId="177" xr:uid="{00000000-0005-0000-0000-0000B0000000}"/>
    <cellStyle name="20% - Accent5 22" xfId="178" xr:uid="{00000000-0005-0000-0000-0000B1000000}"/>
    <cellStyle name="20% - Accent5 23" xfId="179" xr:uid="{00000000-0005-0000-0000-0000B2000000}"/>
    <cellStyle name="20% - Accent5 24" xfId="180" xr:uid="{00000000-0005-0000-0000-0000B3000000}"/>
    <cellStyle name="20% - Accent5 25" xfId="181" xr:uid="{00000000-0005-0000-0000-0000B4000000}"/>
    <cellStyle name="20% - Accent5 26" xfId="182" xr:uid="{00000000-0005-0000-0000-0000B5000000}"/>
    <cellStyle name="20% - Accent5 27" xfId="183" xr:uid="{00000000-0005-0000-0000-0000B6000000}"/>
    <cellStyle name="20% - Accent5 28" xfId="184" xr:uid="{00000000-0005-0000-0000-0000B7000000}"/>
    <cellStyle name="20% - Accent5 29" xfId="185" xr:uid="{00000000-0005-0000-0000-0000B8000000}"/>
    <cellStyle name="20% - Accent5 3" xfId="186" xr:uid="{00000000-0005-0000-0000-0000B9000000}"/>
    <cellStyle name="20% - Accent5 30" xfId="187" xr:uid="{00000000-0005-0000-0000-0000BA000000}"/>
    <cellStyle name="20% - Accent5 31" xfId="188" xr:uid="{00000000-0005-0000-0000-0000BB000000}"/>
    <cellStyle name="20% - Accent5 32" xfId="189" xr:uid="{00000000-0005-0000-0000-0000BC000000}"/>
    <cellStyle name="20% - Accent5 33" xfId="190" xr:uid="{00000000-0005-0000-0000-0000BD000000}"/>
    <cellStyle name="20% - Accent5 34" xfId="191" xr:uid="{00000000-0005-0000-0000-0000BE000000}"/>
    <cellStyle name="20% - Accent5 35" xfId="192" xr:uid="{00000000-0005-0000-0000-0000BF000000}"/>
    <cellStyle name="20% - Accent5 36" xfId="193" xr:uid="{00000000-0005-0000-0000-0000C0000000}"/>
    <cellStyle name="20% - Accent5 37" xfId="194" xr:uid="{00000000-0005-0000-0000-0000C1000000}"/>
    <cellStyle name="20% - Accent5 38" xfId="195" xr:uid="{00000000-0005-0000-0000-0000C2000000}"/>
    <cellStyle name="20% - Accent5 39" xfId="196" xr:uid="{00000000-0005-0000-0000-0000C3000000}"/>
    <cellStyle name="20% - Accent5 4" xfId="197" xr:uid="{00000000-0005-0000-0000-0000C4000000}"/>
    <cellStyle name="20% - Accent5 40" xfId="198" xr:uid="{00000000-0005-0000-0000-0000C5000000}"/>
    <cellStyle name="20% - Accent5 41" xfId="199" xr:uid="{00000000-0005-0000-0000-0000C6000000}"/>
    <cellStyle name="20% - Accent5 42" xfId="200" xr:uid="{00000000-0005-0000-0000-0000C7000000}"/>
    <cellStyle name="20% - Accent5 5" xfId="201" xr:uid="{00000000-0005-0000-0000-0000C8000000}"/>
    <cellStyle name="20% - Accent5 6" xfId="202" xr:uid="{00000000-0005-0000-0000-0000C9000000}"/>
    <cellStyle name="20% - Accent5 7" xfId="203" xr:uid="{00000000-0005-0000-0000-0000CA000000}"/>
    <cellStyle name="20% - Accent5 8" xfId="204" xr:uid="{00000000-0005-0000-0000-0000CB000000}"/>
    <cellStyle name="20% - Accent5 9" xfId="205" xr:uid="{00000000-0005-0000-0000-0000CC000000}"/>
    <cellStyle name="20% - Accent6 10" xfId="206" xr:uid="{00000000-0005-0000-0000-0000CD000000}"/>
    <cellStyle name="20% - Accent6 11" xfId="207" xr:uid="{00000000-0005-0000-0000-0000CE000000}"/>
    <cellStyle name="20% - Accent6 12" xfId="208" xr:uid="{00000000-0005-0000-0000-0000CF000000}"/>
    <cellStyle name="20% - Accent6 13" xfId="209" xr:uid="{00000000-0005-0000-0000-0000D0000000}"/>
    <cellStyle name="20% - Accent6 14" xfId="210" xr:uid="{00000000-0005-0000-0000-0000D1000000}"/>
    <cellStyle name="20% - Accent6 15" xfId="211" xr:uid="{00000000-0005-0000-0000-0000D2000000}"/>
    <cellStyle name="20% - Accent6 16" xfId="212" xr:uid="{00000000-0005-0000-0000-0000D3000000}"/>
    <cellStyle name="20% - Accent6 17" xfId="213" xr:uid="{00000000-0005-0000-0000-0000D4000000}"/>
    <cellStyle name="20% - Accent6 18" xfId="214" xr:uid="{00000000-0005-0000-0000-0000D5000000}"/>
    <cellStyle name="20% - Accent6 19" xfId="215" xr:uid="{00000000-0005-0000-0000-0000D6000000}"/>
    <cellStyle name="20% - Accent6 2" xfId="216" xr:uid="{00000000-0005-0000-0000-0000D7000000}"/>
    <cellStyle name="20% - Accent6 20" xfId="217" xr:uid="{00000000-0005-0000-0000-0000D8000000}"/>
    <cellStyle name="20% - Accent6 21" xfId="218" xr:uid="{00000000-0005-0000-0000-0000D9000000}"/>
    <cellStyle name="20% - Accent6 22" xfId="219" xr:uid="{00000000-0005-0000-0000-0000DA000000}"/>
    <cellStyle name="20% - Accent6 23" xfId="220" xr:uid="{00000000-0005-0000-0000-0000DB000000}"/>
    <cellStyle name="20% - Accent6 24" xfId="221" xr:uid="{00000000-0005-0000-0000-0000DC000000}"/>
    <cellStyle name="20% - Accent6 25" xfId="222" xr:uid="{00000000-0005-0000-0000-0000DD000000}"/>
    <cellStyle name="20% - Accent6 26" xfId="223" xr:uid="{00000000-0005-0000-0000-0000DE000000}"/>
    <cellStyle name="20% - Accent6 27" xfId="224" xr:uid="{00000000-0005-0000-0000-0000DF000000}"/>
    <cellStyle name="20% - Accent6 28" xfId="225" xr:uid="{00000000-0005-0000-0000-0000E0000000}"/>
    <cellStyle name="20% - Accent6 29" xfId="226" xr:uid="{00000000-0005-0000-0000-0000E1000000}"/>
    <cellStyle name="20% - Accent6 3" xfId="227" xr:uid="{00000000-0005-0000-0000-0000E2000000}"/>
    <cellStyle name="20% - Accent6 30" xfId="228" xr:uid="{00000000-0005-0000-0000-0000E3000000}"/>
    <cellStyle name="20% - Accent6 31" xfId="229" xr:uid="{00000000-0005-0000-0000-0000E4000000}"/>
    <cellStyle name="20% - Accent6 32" xfId="230" xr:uid="{00000000-0005-0000-0000-0000E5000000}"/>
    <cellStyle name="20% - Accent6 33" xfId="231" xr:uid="{00000000-0005-0000-0000-0000E6000000}"/>
    <cellStyle name="20% - Accent6 34" xfId="232" xr:uid="{00000000-0005-0000-0000-0000E7000000}"/>
    <cellStyle name="20% - Accent6 35" xfId="233" xr:uid="{00000000-0005-0000-0000-0000E8000000}"/>
    <cellStyle name="20% - Accent6 36" xfId="234" xr:uid="{00000000-0005-0000-0000-0000E9000000}"/>
    <cellStyle name="20% - Accent6 37" xfId="235" xr:uid="{00000000-0005-0000-0000-0000EA000000}"/>
    <cellStyle name="20% - Accent6 38" xfId="236" xr:uid="{00000000-0005-0000-0000-0000EB000000}"/>
    <cellStyle name="20% - Accent6 39" xfId="237" xr:uid="{00000000-0005-0000-0000-0000EC000000}"/>
    <cellStyle name="20% - Accent6 4" xfId="238" xr:uid="{00000000-0005-0000-0000-0000ED000000}"/>
    <cellStyle name="20% - Accent6 40" xfId="239" xr:uid="{00000000-0005-0000-0000-0000EE000000}"/>
    <cellStyle name="20% - Accent6 41" xfId="240" xr:uid="{00000000-0005-0000-0000-0000EF000000}"/>
    <cellStyle name="20% - Accent6 42" xfId="241" xr:uid="{00000000-0005-0000-0000-0000F0000000}"/>
    <cellStyle name="20% - Accent6 5" xfId="242" xr:uid="{00000000-0005-0000-0000-0000F1000000}"/>
    <cellStyle name="20% - Accent6 6" xfId="243" xr:uid="{00000000-0005-0000-0000-0000F2000000}"/>
    <cellStyle name="20% - Accent6 7" xfId="244" xr:uid="{00000000-0005-0000-0000-0000F3000000}"/>
    <cellStyle name="20% - Accent6 8" xfId="245" xr:uid="{00000000-0005-0000-0000-0000F4000000}"/>
    <cellStyle name="20% - Accent6 9" xfId="246" xr:uid="{00000000-0005-0000-0000-0000F5000000}"/>
    <cellStyle name="40% - Accent1 10" xfId="247" xr:uid="{00000000-0005-0000-0000-0000F6000000}"/>
    <cellStyle name="40% - Accent1 11" xfId="248" xr:uid="{00000000-0005-0000-0000-0000F7000000}"/>
    <cellStyle name="40% - Accent1 12" xfId="249" xr:uid="{00000000-0005-0000-0000-0000F8000000}"/>
    <cellStyle name="40% - Accent1 13" xfId="250" xr:uid="{00000000-0005-0000-0000-0000F9000000}"/>
    <cellStyle name="40% - Accent1 14" xfId="251" xr:uid="{00000000-0005-0000-0000-0000FA000000}"/>
    <cellStyle name="40% - Accent1 15" xfId="252" xr:uid="{00000000-0005-0000-0000-0000FB000000}"/>
    <cellStyle name="40% - Accent1 16" xfId="253" xr:uid="{00000000-0005-0000-0000-0000FC000000}"/>
    <cellStyle name="40% - Accent1 17" xfId="254" xr:uid="{00000000-0005-0000-0000-0000FD000000}"/>
    <cellStyle name="40% - Accent1 18" xfId="255" xr:uid="{00000000-0005-0000-0000-0000FE000000}"/>
    <cellStyle name="40% - Accent1 19" xfId="256" xr:uid="{00000000-0005-0000-0000-0000FF000000}"/>
    <cellStyle name="40% - Accent1 2" xfId="257" xr:uid="{00000000-0005-0000-0000-000000010000}"/>
    <cellStyle name="40% - Accent1 20" xfId="258" xr:uid="{00000000-0005-0000-0000-000001010000}"/>
    <cellStyle name="40% - Accent1 21" xfId="259" xr:uid="{00000000-0005-0000-0000-000002010000}"/>
    <cellStyle name="40% - Accent1 22" xfId="260" xr:uid="{00000000-0005-0000-0000-000003010000}"/>
    <cellStyle name="40% - Accent1 23" xfId="261" xr:uid="{00000000-0005-0000-0000-000004010000}"/>
    <cellStyle name="40% - Accent1 24" xfId="262" xr:uid="{00000000-0005-0000-0000-000005010000}"/>
    <cellStyle name="40% - Accent1 25" xfId="263" xr:uid="{00000000-0005-0000-0000-000006010000}"/>
    <cellStyle name="40% - Accent1 26" xfId="264" xr:uid="{00000000-0005-0000-0000-000007010000}"/>
    <cellStyle name="40% - Accent1 27" xfId="265" xr:uid="{00000000-0005-0000-0000-000008010000}"/>
    <cellStyle name="40% - Accent1 28" xfId="266" xr:uid="{00000000-0005-0000-0000-000009010000}"/>
    <cellStyle name="40% - Accent1 29" xfId="267" xr:uid="{00000000-0005-0000-0000-00000A010000}"/>
    <cellStyle name="40% - Accent1 3" xfId="268" xr:uid="{00000000-0005-0000-0000-00000B010000}"/>
    <cellStyle name="40% - Accent1 30" xfId="269" xr:uid="{00000000-0005-0000-0000-00000C010000}"/>
    <cellStyle name="40% - Accent1 31" xfId="270" xr:uid="{00000000-0005-0000-0000-00000D010000}"/>
    <cellStyle name="40% - Accent1 32" xfId="271" xr:uid="{00000000-0005-0000-0000-00000E010000}"/>
    <cellStyle name="40% - Accent1 33" xfId="272" xr:uid="{00000000-0005-0000-0000-00000F010000}"/>
    <cellStyle name="40% - Accent1 34" xfId="273" xr:uid="{00000000-0005-0000-0000-000010010000}"/>
    <cellStyle name="40% - Accent1 35" xfId="274" xr:uid="{00000000-0005-0000-0000-000011010000}"/>
    <cellStyle name="40% - Accent1 36" xfId="275" xr:uid="{00000000-0005-0000-0000-000012010000}"/>
    <cellStyle name="40% - Accent1 37" xfId="276" xr:uid="{00000000-0005-0000-0000-000013010000}"/>
    <cellStyle name="40% - Accent1 38" xfId="277" xr:uid="{00000000-0005-0000-0000-000014010000}"/>
    <cellStyle name="40% - Accent1 39" xfId="278" xr:uid="{00000000-0005-0000-0000-000015010000}"/>
    <cellStyle name="40% - Accent1 4" xfId="279" xr:uid="{00000000-0005-0000-0000-000016010000}"/>
    <cellStyle name="40% - Accent1 40" xfId="280" xr:uid="{00000000-0005-0000-0000-000017010000}"/>
    <cellStyle name="40% - Accent1 41" xfId="281" xr:uid="{00000000-0005-0000-0000-000018010000}"/>
    <cellStyle name="40% - Accent1 42" xfId="282" xr:uid="{00000000-0005-0000-0000-000019010000}"/>
    <cellStyle name="40% - Accent1 5" xfId="283" xr:uid="{00000000-0005-0000-0000-00001A010000}"/>
    <cellStyle name="40% - Accent1 6" xfId="284" xr:uid="{00000000-0005-0000-0000-00001B010000}"/>
    <cellStyle name="40% - Accent1 7" xfId="285" xr:uid="{00000000-0005-0000-0000-00001C010000}"/>
    <cellStyle name="40% - Accent1 8" xfId="286" xr:uid="{00000000-0005-0000-0000-00001D010000}"/>
    <cellStyle name="40% - Accent1 9" xfId="287" xr:uid="{00000000-0005-0000-0000-00001E010000}"/>
    <cellStyle name="40% - Accent2 10" xfId="288" xr:uid="{00000000-0005-0000-0000-00001F010000}"/>
    <cellStyle name="40% - Accent2 11" xfId="289" xr:uid="{00000000-0005-0000-0000-000020010000}"/>
    <cellStyle name="40% - Accent2 12" xfId="290" xr:uid="{00000000-0005-0000-0000-000021010000}"/>
    <cellStyle name="40% - Accent2 13" xfId="291" xr:uid="{00000000-0005-0000-0000-000022010000}"/>
    <cellStyle name="40% - Accent2 14" xfId="292" xr:uid="{00000000-0005-0000-0000-000023010000}"/>
    <cellStyle name="40% - Accent2 15" xfId="293" xr:uid="{00000000-0005-0000-0000-000024010000}"/>
    <cellStyle name="40% - Accent2 16" xfId="294" xr:uid="{00000000-0005-0000-0000-000025010000}"/>
    <cellStyle name="40% - Accent2 17" xfId="295" xr:uid="{00000000-0005-0000-0000-000026010000}"/>
    <cellStyle name="40% - Accent2 18" xfId="296" xr:uid="{00000000-0005-0000-0000-000027010000}"/>
    <cellStyle name="40% - Accent2 19" xfId="297" xr:uid="{00000000-0005-0000-0000-000028010000}"/>
    <cellStyle name="40% - Accent2 2" xfId="298" xr:uid="{00000000-0005-0000-0000-000029010000}"/>
    <cellStyle name="40% - Accent2 20" xfId="299" xr:uid="{00000000-0005-0000-0000-00002A010000}"/>
    <cellStyle name="40% - Accent2 21" xfId="300" xr:uid="{00000000-0005-0000-0000-00002B010000}"/>
    <cellStyle name="40% - Accent2 22" xfId="301" xr:uid="{00000000-0005-0000-0000-00002C010000}"/>
    <cellStyle name="40% - Accent2 23" xfId="302" xr:uid="{00000000-0005-0000-0000-00002D010000}"/>
    <cellStyle name="40% - Accent2 24" xfId="303" xr:uid="{00000000-0005-0000-0000-00002E010000}"/>
    <cellStyle name="40% - Accent2 25" xfId="304" xr:uid="{00000000-0005-0000-0000-00002F010000}"/>
    <cellStyle name="40% - Accent2 26" xfId="305" xr:uid="{00000000-0005-0000-0000-000030010000}"/>
    <cellStyle name="40% - Accent2 27" xfId="306" xr:uid="{00000000-0005-0000-0000-000031010000}"/>
    <cellStyle name="40% - Accent2 28" xfId="307" xr:uid="{00000000-0005-0000-0000-000032010000}"/>
    <cellStyle name="40% - Accent2 29" xfId="308" xr:uid="{00000000-0005-0000-0000-000033010000}"/>
    <cellStyle name="40% - Accent2 3" xfId="309" xr:uid="{00000000-0005-0000-0000-000034010000}"/>
    <cellStyle name="40% - Accent2 30" xfId="310" xr:uid="{00000000-0005-0000-0000-000035010000}"/>
    <cellStyle name="40% - Accent2 31" xfId="311" xr:uid="{00000000-0005-0000-0000-000036010000}"/>
    <cellStyle name="40% - Accent2 32" xfId="312" xr:uid="{00000000-0005-0000-0000-000037010000}"/>
    <cellStyle name="40% - Accent2 33" xfId="313" xr:uid="{00000000-0005-0000-0000-000038010000}"/>
    <cellStyle name="40% - Accent2 34" xfId="314" xr:uid="{00000000-0005-0000-0000-000039010000}"/>
    <cellStyle name="40% - Accent2 35" xfId="315" xr:uid="{00000000-0005-0000-0000-00003A010000}"/>
    <cellStyle name="40% - Accent2 36" xfId="316" xr:uid="{00000000-0005-0000-0000-00003B010000}"/>
    <cellStyle name="40% - Accent2 37" xfId="317" xr:uid="{00000000-0005-0000-0000-00003C010000}"/>
    <cellStyle name="40% - Accent2 38" xfId="318" xr:uid="{00000000-0005-0000-0000-00003D010000}"/>
    <cellStyle name="40% - Accent2 39" xfId="319" xr:uid="{00000000-0005-0000-0000-00003E010000}"/>
    <cellStyle name="40% - Accent2 4" xfId="320" xr:uid="{00000000-0005-0000-0000-00003F010000}"/>
    <cellStyle name="40% - Accent2 40" xfId="321" xr:uid="{00000000-0005-0000-0000-000040010000}"/>
    <cellStyle name="40% - Accent2 41" xfId="322" xr:uid="{00000000-0005-0000-0000-000041010000}"/>
    <cellStyle name="40% - Accent2 42" xfId="323" xr:uid="{00000000-0005-0000-0000-000042010000}"/>
    <cellStyle name="40% - Accent2 5" xfId="324" xr:uid="{00000000-0005-0000-0000-000043010000}"/>
    <cellStyle name="40% - Accent2 6" xfId="325" xr:uid="{00000000-0005-0000-0000-000044010000}"/>
    <cellStyle name="40% - Accent2 7" xfId="326" xr:uid="{00000000-0005-0000-0000-000045010000}"/>
    <cellStyle name="40% - Accent2 8" xfId="327" xr:uid="{00000000-0005-0000-0000-000046010000}"/>
    <cellStyle name="40% - Accent2 9" xfId="328" xr:uid="{00000000-0005-0000-0000-000047010000}"/>
    <cellStyle name="40% - Accent3 10" xfId="329" xr:uid="{00000000-0005-0000-0000-000048010000}"/>
    <cellStyle name="40% - Accent3 11" xfId="330" xr:uid="{00000000-0005-0000-0000-000049010000}"/>
    <cellStyle name="40% - Accent3 12" xfId="331" xr:uid="{00000000-0005-0000-0000-00004A010000}"/>
    <cellStyle name="40% - Accent3 13" xfId="332" xr:uid="{00000000-0005-0000-0000-00004B010000}"/>
    <cellStyle name="40% - Accent3 14" xfId="333" xr:uid="{00000000-0005-0000-0000-00004C010000}"/>
    <cellStyle name="40% - Accent3 15" xfId="334" xr:uid="{00000000-0005-0000-0000-00004D010000}"/>
    <cellStyle name="40% - Accent3 16" xfId="335" xr:uid="{00000000-0005-0000-0000-00004E010000}"/>
    <cellStyle name="40% - Accent3 17" xfId="336" xr:uid="{00000000-0005-0000-0000-00004F010000}"/>
    <cellStyle name="40% - Accent3 18" xfId="337" xr:uid="{00000000-0005-0000-0000-000050010000}"/>
    <cellStyle name="40% - Accent3 19" xfId="338" xr:uid="{00000000-0005-0000-0000-000051010000}"/>
    <cellStyle name="40% - Accent3 2" xfId="339" xr:uid="{00000000-0005-0000-0000-000052010000}"/>
    <cellStyle name="40% - Accent3 20" xfId="340" xr:uid="{00000000-0005-0000-0000-000053010000}"/>
    <cellStyle name="40% - Accent3 21" xfId="341" xr:uid="{00000000-0005-0000-0000-000054010000}"/>
    <cellStyle name="40% - Accent3 22" xfId="342" xr:uid="{00000000-0005-0000-0000-000055010000}"/>
    <cellStyle name="40% - Accent3 23" xfId="343" xr:uid="{00000000-0005-0000-0000-000056010000}"/>
    <cellStyle name="40% - Accent3 24" xfId="344" xr:uid="{00000000-0005-0000-0000-000057010000}"/>
    <cellStyle name="40% - Accent3 25" xfId="345" xr:uid="{00000000-0005-0000-0000-000058010000}"/>
    <cellStyle name="40% - Accent3 26" xfId="346" xr:uid="{00000000-0005-0000-0000-000059010000}"/>
    <cellStyle name="40% - Accent3 27" xfId="347" xr:uid="{00000000-0005-0000-0000-00005A010000}"/>
    <cellStyle name="40% - Accent3 28" xfId="348" xr:uid="{00000000-0005-0000-0000-00005B010000}"/>
    <cellStyle name="40% - Accent3 29" xfId="349" xr:uid="{00000000-0005-0000-0000-00005C010000}"/>
    <cellStyle name="40% - Accent3 3" xfId="350" xr:uid="{00000000-0005-0000-0000-00005D010000}"/>
    <cellStyle name="40% - Accent3 30" xfId="351" xr:uid="{00000000-0005-0000-0000-00005E010000}"/>
    <cellStyle name="40% - Accent3 31" xfId="352" xr:uid="{00000000-0005-0000-0000-00005F010000}"/>
    <cellStyle name="40% - Accent3 32" xfId="353" xr:uid="{00000000-0005-0000-0000-000060010000}"/>
    <cellStyle name="40% - Accent3 33" xfId="354" xr:uid="{00000000-0005-0000-0000-000061010000}"/>
    <cellStyle name="40% - Accent3 34" xfId="355" xr:uid="{00000000-0005-0000-0000-000062010000}"/>
    <cellStyle name="40% - Accent3 35" xfId="356" xr:uid="{00000000-0005-0000-0000-000063010000}"/>
    <cellStyle name="40% - Accent3 36" xfId="357" xr:uid="{00000000-0005-0000-0000-000064010000}"/>
    <cellStyle name="40% - Accent3 37" xfId="358" xr:uid="{00000000-0005-0000-0000-000065010000}"/>
    <cellStyle name="40% - Accent3 38" xfId="359" xr:uid="{00000000-0005-0000-0000-000066010000}"/>
    <cellStyle name="40% - Accent3 39" xfId="360" xr:uid="{00000000-0005-0000-0000-000067010000}"/>
    <cellStyle name="40% - Accent3 4" xfId="361" xr:uid="{00000000-0005-0000-0000-000068010000}"/>
    <cellStyle name="40% - Accent3 40" xfId="362" xr:uid="{00000000-0005-0000-0000-000069010000}"/>
    <cellStyle name="40% - Accent3 41" xfId="363" xr:uid="{00000000-0005-0000-0000-00006A010000}"/>
    <cellStyle name="40% - Accent3 42" xfId="364" xr:uid="{00000000-0005-0000-0000-00006B010000}"/>
    <cellStyle name="40% - Accent3 5" xfId="365" xr:uid="{00000000-0005-0000-0000-00006C010000}"/>
    <cellStyle name="40% - Accent3 6" xfId="366" xr:uid="{00000000-0005-0000-0000-00006D010000}"/>
    <cellStyle name="40% - Accent3 7" xfId="367" xr:uid="{00000000-0005-0000-0000-00006E010000}"/>
    <cellStyle name="40% - Accent3 8" xfId="368" xr:uid="{00000000-0005-0000-0000-00006F010000}"/>
    <cellStyle name="40% - Accent3 9" xfId="369" xr:uid="{00000000-0005-0000-0000-000070010000}"/>
    <cellStyle name="40% - Accent4 10" xfId="370" xr:uid="{00000000-0005-0000-0000-000071010000}"/>
    <cellStyle name="40% - Accent4 11" xfId="371" xr:uid="{00000000-0005-0000-0000-000072010000}"/>
    <cellStyle name="40% - Accent4 12" xfId="372" xr:uid="{00000000-0005-0000-0000-000073010000}"/>
    <cellStyle name="40% - Accent4 13" xfId="373" xr:uid="{00000000-0005-0000-0000-000074010000}"/>
    <cellStyle name="40% - Accent4 14" xfId="374" xr:uid="{00000000-0005-0000-0000-000075010000}"/>
    <cellStyle name="40% - Accent4 15" xfId="375" xr:uid="{00000000-0005-0000-0000-000076010000}"/>
    <cellStyle name="40% - Accent4 16" xfId="376" xr:uid="{00000000-0005-0000-0000-000077010000}"/>
    <cellStyle name="40% - Accent4 17" xfId="377" xr:uid="{00000000-0005-0000-0000-000078010000}"/>
    <cellStyle name="40% - Accent4 18" xfId="378" xr:uid="{00000000-0005-0000-0000-000079010000}"/>
    <cellStyle name="40% - Accent4 19" xfId="379" xr:uid="{00000000-0005-0000-0000-00007A010000}"/>
    <cellStyle name="40% - Accent4 2" xfId="380" xr:uid="{00000000-0005-0000-0000-00007B010000}"/>
    <cellStyle name="40% - Accent4 20" xfId="381" xr:uid="{00000000-0005-0000-0000-00007C010000}"/>
    <cellStyle name="40% - Accent4 21" xfId="382" xr:uid="{00000000-0005-0000-0000-00007D010000}"/>
    <cellStyle name="40% - Accent4 22" xfId="383" xr:uid="{00000000-0005-0000-0000-00007E010000}"/>
    <cellStyle name="40% - Accent4 23" xfId="384" xr:uid="{00000000-0005-0000-0000-00007F010000}"/>
    <cellStyle name="40% - Accent4 24" xfId="385" xr:uid="{00000000-0005-0000-0000-000080010000}"/>
    <cellStyle name="40% - Accent4 25" xfId="386" xr:uid="{00000000-0005-0000-0000-000081010000}"/>
    <cellStyle name="40% - Accent4 26" xfId="387" xr:uid="{00000000-0005-0000-0000-000082010000}"/>
    <cellStyle name="40% - Accent4 27" xfId="388" xr:uid="{00000000-0005-0000-0000-000083010000}"/>
    <cellStyle name="40% - Accent4 28" xfId="389" xr:uid="{00000000-0005-0000-0000-000084010000}"/>
    <cellStyle name="40% - Accent4 29" xfId="390" xr:uid="{00000000-0005-0000-0000-000085010000}"/>
    <cellStyle name="40% - Accent4 3" xfId="391" xr:uid="{00000000-0005-0000-0000-000086010000}"/>
    <cellStyle name="40% - Accent4 30" xfId="392" xr:uid="{00000000-0005-0000-0000-000087010000}"/>
    <cellStyle name="40% - Accent4 31" xfId="393" xr:uid="{00000000-0005-0000-0000-000088010000}"/>
    <cellStyle name="40% - Accent4 32" xfId="394" xr:uid="{00000000-0005-0000-0000-000089010000}"/>
    <cellStyle name="40% - Accent4 33" xfId="395" xr:uid="{00000000-0005-0000-0000-00008A010000}"/>
    <cellStyle name="40% - Accent4 34" xfId="396" xr:uid="{00000000-0005-0000-0000-00008B010000}"/>
    <cellStyle name="40% - Accent4 35" xfId="397" xr:uid="{00000000-0005-0000-0000-00008C010000}"/>
    <cellStyle name="40% - Accent4 36" xfId="398" xr:uid="{00000000-0005-0000-0000-00008D010000}"/>
    <cellStyle name="40% - Accent4 37" xfId="399" xr:uid="{00000000-0005-0000-0000-00008E010000}"/>
    <cellStyle name="40% - Accent4 38" xfId="400" xr:uid="{00000000-0005-0000-0000-00008F010000}"/>
    <cellStyle name="40% - Accent4 39" xfId="401" xr:uid="{00000000-0005-0000-0000-000090010000}"/>
    <cellStyle name="40% - Accent4 4" xfId="402" xr:uid="{00000000-0005-0000-0000-000091010000}"/>
    <cellStyle name="40% - Accent4 40" xfId="403" xr:uid="{00000000-0005-0000-0000-000092010000}"/>
    <cellStyle name="40% - Accent4 41" xfId="404" xr:uid="{00000000-0005-0000-0000-000093010000}"/>
    <cellStyle name="40% - Accent4 42" xfId="405" xr:uid="{00000000-0005-0000-0000-000094010000}"/>
    <cellStyle name="40% - Accent4 5" xfId="406" xr:uid="{00000000-0005-0000-0000-000095010000}"/>
    <cellStyle name="40% - Accent4 6" xfId="407" xr:uid="{00000000-0005-0000-0000-000096010000}"/>
    <cellStyle name="40% - Accent4 7" xfId="408" xr:uid="{00000000-0005-0000-0000-000097010000}"/>
    <cellStyle name="40% - Accent4 8" xfId="409" xr:uid="{00000000-0005-0000-0000-000098010000}"/>
    <cellStyle name="40% - Accent4 9" xfId="410" xr:uid="{00000000-0005-0000-0000-000099010000}"/>
    <cellStyle name="40% - Accent5 10" xfId="411" xr:uid="{00000000-0005-0000-0000-00009A010000}"/>
    <cellStyle name="40% - Accent5 11" xfId="412" xr:uid="{00000000-0005-0000-0000-00009B010000}"/>
    <cellStyle name="40% - Accent5 12" xfId="413" xr:uid="{00000000-0005-0000-0000-00009C010000}"/>
    <cellStyle name="40% - Accent5 13" xfId="414" xr:uid="{00000000-0005-0000-0000-00009D010000}"/>
    <cellStyle name="40% - Accent5 14" xfId="415" xr:uid="{00000000-0005-0000-0000-00009E010000}"/>
    <cellStyle name="40% - Accent5 15" xfId="416" xr:uid="{00000000-0005-0000-0000-00009F010000}"/>
    <cellStyle name="40% - Accent5 16" xfId="417" xr:uid="{00000000-0005-0000-0000-0000A0010000}"/>
    <cellStyle name="40% - Accent5 17" xfId="418" xr:uid="{00000000-0005-0000-0000-0000A1010000}"/>
    <cellStyle name="40% - Accent5 18" xfId="419" xr:uid="{00000000-0005-0000-0000-0000A2010000}"/>
    <cellStyle name="40% - Accent5 19" xfId="420" xr:uid="{00000000-0005-0000-0000-0000A3010000}"/>
    <cellStyle name="40% - Accent5 2" xfId="421" xr:uid="{00000000-0005-0000-0000-0000A4010000}"/>
    <cellStyle name="40% - Accent5 20" xfId="422" xr:uid="{00000000-0005-0000-0000-0000A5010000}"/>
    <cellStyle name="40% - Accent5 21" xfId="423" xr:uid="{00000000-0005-0000-0000-0000A6010000}"/>
    <cellStyle name="40% - Accent5 22" xfId="424" xr:uid="{00000000-0005-0000-0000-0000A7010000}"/>
    <cellStyle name="40% - Accent5 23" xfId="425" xr:uid="{00000000-0005-0000-0000-0000A8010000}"/>
    <cellStyle name="40% - Accent5 24" xfId="426" xr:uid="{00000000-0005-0000-0000-0000A9010000}"/>
    <cellStyle name="40% - Accent5 25" xfId="427" xr:uid="{00000000-0005-0000-0000-0000AA010000}"/>
    <cellStyle name="40% - Accent5 26" xfId="428" xr:uid="{00000000-0005-0000-0000-0000AB010000}"/>
    <cellStyle name="40% - Accent5 27" xfId="429" xr:uid="{00000000-0005-0000-0000-0000AC010000}"/>
    <cellStyle name="40% - Accent5 28" xfId="430" xr:uid="{00000000-0005-0000-0000-0000AD010000}"/>
    <cellStyle name="40% - Accent5 29" xfId="431" xr:uid="{00000000-0005-0000-0000-0000AE010000}"/>
    <cellStyle name="40% - Accent5 3" xfId="432" xr:uid="{00000000-0005-0000-0000-0000AF010000}"/>
    <cellStyle name="40% - Accent5 30" xfId="433" xr:uid="{00000000-0005-0000-0000-0000B0010000}"/>
    <cellStyle name="40% - Accent5 31" xfId="434" xr:uid="{00000000-0005-0000-0000-0000B1010000}"/>
    <cellStyle name="40% - Accent5 32" xfId="435" xr:uid="{00000000-0005-0000-0000-0000B2010000}"/>
    <cellStyle name="40% - Accent5 33" xfId="436" xr:uid="{00000000-0005-0000-0000-0000B3010000}"/>
    <cellStyle name="40% - Accent5 34" xfId="437" xr:uid="{00000000-0005-0000-0000-0000B4010000}"/>
    <cellStyle name="40% - Accent5 35" xfId="438" xr:uid="{00000000-0005-0000-0000-0000B5010000}"/>
    <cellStyle name="40% - Accent5 36" xfId="439" xr:uid="{00000000-0005-0000-0000-0000B6010000}"/>
    <cellStyle name="40% - Accent5 37" xfId="440" xr:uid="{00000000-0005-0000-0000-0000B7010000}"/>
    <cellStyle name="40% - Accent5 38" xfId="441" xr:uid="{00000000-0005-0000-0000-0000B8010000}"/>
    <cellStyle name="40% - Accent5 39" xfId="442" xr:uid="{00000000-0005-0000-0000-0000B9010000}"/>
    <cellStyle name="40% - Accent5 4" xfId="443" xr:uid="{00000000-0005-0000-0000-0000BA010000}"/>
    <cellStyle name="40% - Accent5 40" xfId="444" xr:uid="{00000000-0005-0000-0000-0000BB010000}"/>
    <cellStyle name="40% - Accent5 41" xfId="445" xr:uid="{00000000-0005-0000-0000-0000BC010000}"/>
    <cellStyle name="40% - Accent5 42" xfId="446" xr:uid="{00000000-0005-0000-0000-0000BD010000}"/>
    <cellStyle name="40% - Accent5 5" xfId="447" xr:uid="{00000000-0005-0000-0000-0000BE010000}"/>
    <cellStyle name="40% - Accent5 6" xfId="448" xr:uid="{00000000-0005-0000-0000-0000BF010000}"/>
    <cellStyle name="40% - Accent5 7" xfId="449" xr:uid="{00000000-0005-0000-0000-0000C0010000}"/>
    <cellStyle name="40% - Accent5 8" xfId="450" xr:uid="{00000000-0005-0000-0000-0000C1010000}"/>
    <cellStyle name="40% - Accent5 9" xfId="451" xr:uid="{00000000-0005-0000-0000-0000C2010000}"/>
    <cellStyle name="40% - Accent6 10" xfId="452" xr:uid="{00000000-0005-0000-0000-0000C3010000}"/>
    <cellStyle name="40% - Accent6 11" xfId="453" xr:uid="{00000000-0005-0000-0000-0000C4010000}"/>
    <cellStyle name="40% - Accent6 12" xfId="454" xr:uid="{00000000-0005-0000-0000-0000C5010000}"/>
    <cellStyle name="40% - Accent6 13" xfId="455" xr:uid="{00000000-0005-0000-0000-0000C6010000}"/>
    <cellStyle name="40% - Accent6 14" xfId="456" xr:uid="{00000000-0005-0000-0000-0000C7010000}"/>
    <cellStyle name="40% - Accent6 15" xfId="457" xr:uid="{00000000-0005-0000-0000-0000C8010000}"/>
    <cellStyle name="40% - Accent6 16" xfId="458" xr:uid="{00000000-0005-0000-0000-0000C9010000}"/>
    <cellStyle name="40% - Accent6 17" xfId="459" xr:uid="{00000000-0005-0000-0000-0000CA010000}"/>
    <cellStyle name="40% - Accent6 18" xfId="460" xr:uid="{00000000-0005-0000-0000-0000CB010000}"/>
    <cellStyle name="40% - Accent6 19" xfId="461" xr:uid="{00000000-0005-0000-0000-0000CC010000}"/>
    <cellStyle name="40% - Accent6 2" xfId="462" xr:uid="{00000000-0005-0000-0000-0000CD010000}"/>
    <cellStyle name="40% - Accent6 20" xfId="463" xr:uid="{00000000-0005-0000-0000-0000CE010000}"/>
    <cellStyle name="40% - Accent6 21" xfId="464" xr:uid="{00000000-0005-0000-0000-0000CF010000}"/>
    <cellStyle name="40% - Accent6 22" xfId="465" xr:uid="{00000000-0005-0000-0000-0000D0010000}"/>
    <cellStyle name="40% - Accent6 23" xfId="466" xr:uid="{00000000-0005-0000-0000-0000D1010000}"/>
    <cellStyle name="40% - Accent6 24" xfId="467" xr:uid="{00000000-0005-0000-0000-0000D2010000}"/>
    <cellStyle name="40% - Accent6 25" xfId="468" xr:uid="{00000000-0005-0000-0000-0000D3010000}"/>
    <cellStyle name="40% - Accent6 26" xfId="469" xr:uid="{00000000-0005-0000-0000-0000D4010000}"/>
    <cellStyle name="40% - Accent6 27" xfId="470" xr:uid="{00000000-0005-0000-0000-0000D5010000}"/>
    <cellStyle name="40% - Accent6 28" xfId="471" xr:uid="{00000000-0005-0000-0000-0000D6010000}"/>
    <cellStyle name="40% - Accent6 29" xfId="472" xr:uid="{00000000-0005-0000-0000-0000D7010000}"/>
    <cellStyle name="40% - Accent6 3" xfId="473" xr:uid="{00000000-0005-0000-0000-0000D8010000}"/>
    <cellStyle name="40% - Accent6 30" xfId="474" xr:uid="{00000000-0005-0000-0000-0000D9010000}"/>
    <cellStyle name="40% - Accent6 31" xfId="475" xr:uid="{00000000-0005-0000-0000-0000DA010000}"/>
    <cellStyle name="40% - Accent6 32" xfId="476" xr:uid="{00000000-0005-0000-0000-0000DB010000}"/>
    <cellStyle name="40% - Accent6 33" xfId="477" xr:uid="{00000000-0005-0000-0000-0000DC010000}"/>
    <cellStyle name="40% - Accent6 34" xfId="478" xr:uid="{00000000-0005-0000-0000-0000DD010000}"/>
    <cellStyle name="40% - Accent6 35" xfId="479" xr:uid="{00000000-0005-0000-0000-0000DE010000}"/>
    <cellStyle name="40% - Accent6 36" xfId="480" xr:uid="{00000000-0005-0000-0000-0000DF010000}"/>
    <cellStyle name="40% - Accent6 37" xfId="481" xr:uid="{00000000-0005-0000-0000-0000E0010000}"/>
    <cellStyle name="40% - Accent6 38" xfId="482" xr:uid="{00000000-0005-0000-0000-0000E1010000}"/>
    <cellStyle name="40% - Accent6 39" xfId="483" xr:uid="{00000000-0005-0000-0000-0000E2010000}"/>
    <cellStyle name="40% - Accent6 4" xfId="484" xr:uid="{00000000-0005-0000-0000-0000E3010000}"/>
    <cellStyle name="40% - Accent6 40" xfId="485" xr:uid="{00000000-0005-0000-0000-0000E4010000}"/>
    <cellStyle name="40% - Accent6 41" xfId="486" xr:uid="{00000000-0005-0000-0000-0000E5010000}"/>
    <cellStyle name="40% - Accent6 42" xfId="487" xr:uid="{00000000-0005-0000-0000-0000E6010000}"/>
    <cellStyle name="40% - Accent6 5" xfId="488" xr:uid="{00000000-0005-0000-0000-0000E7010000}"/>
    <cellStyle name="40% - Accent6 6" xfId="489" xr:uid="{00000000-0005-0000-0000-0000E8010000}"/>
    <cellStyle name="40% - Accent6 7" xfId="490" xr:uid="{00000000-0005-0000-0000-0000E9010000}"/>
    <cellStyle name="40% - Accent6 8" xfId="491" xr:uid="{00000000-0005-0000-0000-0000EA010000}"/>
    <cellStyle name="40% - Accent6 9" xfId="492" xr:uid="{00000000-0005-0000-0000-0000EB010000}"/>
    <cellStyle name="60% - Accent1 2" xfId="493" xr:uid="{00000000-0005-0000-0000-0000EC010000}"/>
    <cellStyle name="60% - Accent1 3" xfId="494" xr:uid="{00000000-0005-0000-0000-0000ED010000}"/>
    <cellStyle name="60% - Accent2 2" xfId="495" xr:uid="{00000000-0005-0000-0000-0000EE010000}"/>
    <cellStyle name="60% - Accent2 3" xfId="496" xr:uid="{00000000-0005-0000-0000-0000EF010000}"/>
    <cellStyle name="60% - Accent3 2" xfId="497" xr:uid="{00000000-0005-0000-0000-0000F0010000}"/>
    <cellStyle name="60% - Accent3 3" xfId="498" xr:uid="{00000000-0005-0000-0000-0000F1010000}"/>
    <cellStyle name="60% - Accent4 2" xfId="499" xr:uid="{00000000-0005-0000-0000-0000F2010000}"/>
    <cellStyle name="60% - Accent4 3" xfId="500" xr:uid="{00000000-0005-0000-0000-0000F3010000}"/>
    <cellStyle name="60% - Accent5 2" xfId="501" xr:uid="{00000000-0005-0000-0000-0000F4010000}"/>
    <cellStyle name="60% - Accent5 3" xfId="502" xr:uid="{00000000-0005-0000-0000-0000F5010000}"/>
    <cellStyle name="60% - Accent6 2" xfId="503" xr:uid="{00000000-0005-0000-0000-0000F6010000}"/>
    <cellStyle name="60% - Accent6 3" xfId="504" xr:uid="{00000000-0005-0000-0000-0000F7010000}"/>
    <cellStyle name="Accent1 2" xfId="505" xr:uid="{00000000-0005-0000-0000-0000F8010000}"/>
    <cellStyle name="Accent1 3" xfId="506" xr:uid="{00000000-0005-0000-0000-0000F9010000}"/>
    <cellStyle name="Accent2 2" xfId="507" xr:uid="{00000000-0005-0000-0000-0000FA010000}"/>
    <cellStyle name="Accent2 3" xfId="508" xr:uid="{00000000-0005-0000-0000-0000FB010000}"/>
    <cellStyle name="Accent3 2" xfId="509" xr:uid="{00000000-0005-0000-0000-0000FC010000}"/>
    <cellStyle name="Accent3 3" xfId="510" xr:uid="{00000000-0005-0000-0000-0000FD010000}"/>
    <cellStyle name="Accent4 2" xfId="511" xr:uid="{00000000-0005-0000-0000-0000FE010000}"/>
    <cellStyle name="Accent4 3" xfId="512" xr:uid="{00000000-0005-0000-0000-0000FF010000}"/>
    <cellStyle name="Accent5 2" xfId="513" xr:uid="{00000000-0005-0000-0000-000000020000}"/>
    <cellStyle name="Accent5 3" xfId="514" xr:uid="{00000000-0005-0000-0000-000001020000}"/>
    <cellStyle name="Accent6 2" xfId="515" xr:uid="{00000000-0005-0000-0000-000002020000}"/>
    <cellStyle name="Accent6 3" xfId="516" xr:uid="{00000000-0005-0000-0000-000003020000}"/>
    <cellStyle name="Bad 2" xfId="517" xr:uid="{00000000-0005-0000-0000-000004020000}"/>
    <cellStyle name="Bad 3" xfId="518" xr:uid="{00000000-0005-0000-0000-000005020000}"/>
    <cellStyle name="Calculation 2" xfId="519" xr:uid="{00000000-0005-0000-0000-000006020000}"/>
    <cellStyle name="Calculation 3" xfId="520" xr:uid="{00000000-0005-0000-0000-000007020000}"/>
    <cellStyle name="Check Cell 2" xfId="521" xr:uid="{00000000-0005-0000-0000-000008020000}"/>
    <cellStyle name="Check Cell 3" xfId="522" xr:uid="{00000000-0005-0000-0000-000009020000}"/>
    <cellStyle name="Comma 2" xfId="523" xr:uid="{00000000-0005-0000-0000-00000A020000}"/>
    <cellStyle name="Comma 2 2" xfId="524" xr:uid="{00000000-0005-0000-0000-00000B020000}"/>
    <cellStyle name="Comma 3" xfId="525" xr:uid="{00000000-0005-0000-0000-00000C020000}"/>
    <cellStyle name="Explanatory Text 2" xfId="526" xr:uid="{00000000-0005-0000-0000-00000D020000}"/>
    <cellStyle name="Explanatory Text 3" xfId="527" xr:uid="{00000000-0005-0000-0000-00000E020000}"/>
    <cellStyle name="Good 2" xfId="528" xr:uid="{00000000-0005-0000-0000-00000F020000}"/>
    <cellStyle name="Good 3" xfId="529" xr:uid="{00000000-0005-0000-0000-000010020000}"/>
    <cellStyle name="Heading 1 2" xfId="530" xr:uid="{00000000-0005-0000-0000-000011020000}"/>
    <cellStyle name="Heading 1 3" xfId="531" xr:uid="{00000000-0005-0000-0000-000012020000}"/>
    <cellStyle name="Heading 2 2" xfId="532" xr:uid="{00000000-0005-0000-0000-000013020000}"/>
    <cellStyle name="Heading 2 3" xfId="533" xr:uid="{00000000-0005-0000-0000-000014020000}"/>
    <cellStyle name="Heading 3 2" xfId="534" xr:uid="{00000000-0005-0000-0000-000015020000}"/>
    <cellStyle name="Heading 3 3" xfId="535" xr:uid="{00000000-0005-0000-0000-000016020000}"/>
    <cellStyle name="Heading 4 2" xfId="536" xr:uid="{00000000-0005-0000-0000-000017020000}"/>
    <cellStyle name="Heading 4 3" xfId="537" xr:uid="{00000000-0005-0000-0000-000018020000}"/>
    <cellStyle name="Input 2" xfId="538" xr:uid="{00000000-0005-0000-0000-000019020000}"/>
    <cellStyle name="Input 3" xfId="539" xr:uid="{00000000-0005-0000-0000-00001A020000}"/>
    <cellStyle name="Linked Cell 2" xfId="540" xr:uid="{00000000-0005-0000-0000-00001B020000}"/>
    <cellStyle name="Linked Cell 3" xfId="541" xr:uid="{00000000-0005-0000-0000-00001C020000}"/>
    <cellStyle name="Neutral 2" xfId="542" xr:uid="{00000000-0005-0000-0000-00001D020000}"/>
    <cellStyle name="Neutral 3" xfId="543" xr:uid="{00000000-0005-0000-0000-00001E020000}"/>
    <cellStyle name="Normal" xfId="0" builtinId="0"/>
    <cellStyle name="Normal 10" xfId="544" xr:uid="{00000000-0005-0000-0000-000020020000}"/>
    <cellStyle name="Normal 11" xfId="545" xr:uid="{00000000-0005-0000-0000-000021020000}"/>
    <cellStyle name="Normal 12" xfId="546" xr:uid="{00000000-0005-0000-0000-000022020000}"/>
    <cellStyle name="Normal 13" xfId="547" xr:uid="{00000000-0005-0000-0000-000023020000}"/>
    <cellStyle name="Normal 14" xfId="548" xr:uid="{00000000-0005-0000-0000-000024020000}"/>
    <cellStyle name="Normal 15" xfId="549" xr:uid="{00000000-0005-0000-0000-000025020000}"/>
    <cellStyle name="Normal 16" xfId="550" xr:uid="{00000000-0005-0000-0000-000026020000}"/>
    <cellStyle name="Normal 17" xfId="551" xr:uid="{00000000-0005-0000-0000-000027020000}"/>
    <cellStyle name="Normal 18" xfId="552" xr:uid="{00000000-0005-0000-0000-000028020000}"/>
    <cellStyle name="Normal 19" xfId="553" xr:uid="{00000000-0005-0000-0000-000029020000}"/>
    <cellStyle name="Normal 2" xfId="554" xr:uid="{00000000-0005-0000-0000-00002A020000}"/>
    <cellStyle name="Normal 2 2" xfId="555" xr:uid="{00000000-0005-0000-0000-00002B020000}"/>
    <cellStyle name="Normal 20" xfId="556" xr:uid="{00000000-0005-0000-0000-00002C020000}"/>
    <cellStyle name="Normal 21" xfId="557" xr:uid="{00000000-0005-0000-0000-00002D020000}"/>
    <cellStyle name="Normal 22" xfId="558" xr:uid="{00000000-0005-0000-0000-00002E020000}"/>
    <cellStyle name="Normal 23" xfId="559" xr:uid="{00000000-0005-0000-0000-00002F020000}"/>
    <cellStyle name="Normal 24" xfId="560" xr:uid="{00000000-0005-0000-0000-000030020000}"/>
    <cellStyle name="Normal 25" xfId="561" xr:uid="{00000000-0005-0000-0000-000031020000}"/>
    <cellStyle name="Normal 26" xfId="562" xr:uid="{00000000-0005-0000-0000-000032020000}"/>
    <cellStyle name="Normal 27" xfId="563" xr:uid="{00000000-0005-0000-0000-000033020000}"/>
    <cellStyle name="Normal 28" xfId="564" xr:uid="{00000000-0005-0000-0000-000034020000}"/>
    <cellStyle name="Normal 29" xfId="565" xr:uid="{00000000-0005-0000-0000-000035020000}"/>
    <cellStyle name="Normal 3" xfId="566" xr:uid="{00000000-0005-0000-0000-000036020000}"/>
    <cellStyle name="Normal 30" xfId="567" xr:uid="{00000000-0005-0000-0000-000037020000}"/>
    <cellStyle name="Normal 31" xfId="568" xr:uid="{00000000-0005-0000-0000-000038020000}"/>
    <cellStyle name="Normal 32" xfId="569" xr:uid="{00000000-0005-0000-0000-000039020000}"/>
    <cellStyle name="Normal 33" xfId="570" xr:uid="{00000000-0005-0000-0000-00003A020000}"/>
    <cellStyle name="Normal 34" xfId="571" xr:uid="{00000000-0005-0000-0000-00003B020000}"/>
    <cellStyle name="Normal 35" xfId="572" xr:uid="{00000000-0005-0000-0000-00003C020000}"/>
    <cellStyle name="Normal 36" xfId="573" xr:uid="{00000000-0005-0000-0000-00003D020000}"/>
    <cellStyle name="Normal 37" xfId="574" xr:uid="{00000000-0005-0000-0000-00003E020000}"/>
    <cellStyle name="Normal 38" xfId="575" xr:uid="{00000000-0005-0000-0000-00003F020000}"/>
    <cellStyle name="Normal 39" xfId="576" xr:uid="{00000000-0005-0000-0000-000040020000}"/>
    <cellStyle name="Normal 4" xfId="577" xr:uid="{00000000-0005-0000-0000-000041020000}"/>
    <cellStyle name="Normal 40" xfId="578" xr:uid="{00000000-0005-0000-0000-000042020000}"/>
    <cellStyle name="Normal 41" xfId="579" xr:uid="{00000000-0005-0000-0000-000043020000}"/>
    <cellStyle name="Normal 42" xfId="580" xr:uid="{00000000-0005-0000-0000-000044020000}"/>
    <cellStyle name="Normal 43" xfId="581" xr:uid="{00000000-0005-0000-0000-000045020000}"/>
    <cellStyle name="Normal 44" xfId="582" xr:uid="{00000000-0005-0000-0000-000046020000}"/>
    <cellStyle name="Normal 45" xfId="583" xr:uid="{00000000-0005-0000-0000-000047020000}"/>
    <cellStyle name="Normal 46" xfId="584" xr:uid="{00000000-0005-0000-0000-000048020000}"/>
    <cellStyle name="Normal 47" xfId="585" xr:uid="{00000000-0005-0000-0000-000049020000}"/>
    <cellStyle name="Normal 48" xfId="586" xr:uid="{00000000-0005-0000-0000-00004A020000}"/>
    <cellStyle name="Normal 49" xfId="587" xr:uid="{00000000-0005-0000-0000-00004B020000}"/>
    <cellStyle name="Normal 5" xfId="588" xr:uid="{00000000-0005-0000-0000-00004C020000}"/>
    <cellStyle name="Normal 50" xfId="589" xr:uid="{00000000-0005-0000-0000-00004D020000}"/>
    <cellStyle name="Normal 51" xfId="590" xr:uid="{00000000-0005-0000-0000-00004E020000}"/>
    <cellStyle name="Normal 52" xfId="591" xr:uid="{00000000-0005-0000-0000-00004F020000}"/>
    <cellStyle name="Normal 53" xfId="592" xr:uid="{00000000-0005-0000-0000-000050020000}"/>
    <cellStyle name="Normal 6" xfId="593" xr:uid="{00000000-0005-0000-0000-000051020000}"/>
    <cellStyle name="Normal 7" xfId="594" xr:uid="{00000000-0005-0000-0000-000052020000}"/>
    <cellStyle name="Normal 8" xfId="595" xr:uid="{00000000-0005-0000-0000-000053020000}"/>
    <cellStyle name="Normal 9" xfId="596" xr:uid="{00000000-0005-0000-0000-000054020000}"/>
    <cellStyle name="Note 10" xfId="597" xr:uid="{00000000-0005-0000-0000-000055020000}"/>
    <cellStyle name="Note 11" xfId="598" xr:uid="{00000000-0005-0000-0000-000056020000}"/>
    <cellStyle name="Note 12" xfId="599" xr:uid="{00000000-0005-0000-0000-000057020000}"/>
    <cellStyle name="Note 13" xfId="600" xr:uid="{00000000-0005-0000-0000-000058020000}"/>
    <cellStyle name="Note 14" xfId="601" xr:uid="{00000000-0005-0000-0000-000059020000}"/>
    <cellStyle name="Note 15" xfId="602" xr:uid="{00000000-0005-0000-0000-00005A020000}"/>
    <cellStyle name="Note 16" xfId="603" xr:uid="{00000000-0005-0000-0000-00005B020000}"/>
    <cellStyle name="Note 17" xfId="604" xr:uid="{00000000-0005-0000-0000-00005C020000}"/>
    <cellStyle name="Note 18" xfId="605" xr:uid="{00000000-0005-0000-0000-00005D020000}"/>
    <cellStyle name="Note 19" xfId="606" xr:uid="{00000000-0005-0000-0000-00005E020000}"/>
    <cellStyle name="Note 2" xfId="607" xr:uid="{00000000-0005-0000-0000-00005F020000}"/>
    <cellStyle name="Note 20" xfId="608" xr:uid="{00000000-0005-0000-0000-000060020000}"/>
    <cellStyle name="Note 21" xfId="609" xr:uid="{00000000-0005-0000-0000-000061020000}"/>
    <cellStyle name="Note 22" xfId="610" xr:uid="{00000000-0005-0000-0000-000062020000}"/>
    <cellStyle name="Note 23" xfId="611" xr:uid="{00000000-0005-0000-0000-000063020000}"/>
    <cellStyle name="Note 24" xfId="612" xr:uid="{00000000-0005-0000-0000-000064020000}"/>
    <cellStyle name="Note 25" xfId="613" xr:uid="{00000000-0005-0000-0000-000065020000}"/>
    <cellStyle name="Note 26" xfId="614" xr:uid="{00000000-0005-0000-0000-000066020000}"/>
    <cellStyle name="Note 27" xfId="615" xr:uid="{00000000-0005-0000-0000-000067020000}"/>
    <cellStyle name="Note 28" xfId="616" xr:uid="{00000000-0005-0000-0000-000068020000}"/>
    <cellStyle name="Note 29" xfId="617" xr:uid="{00000000-0005-0000-0000-000069020000}"/>
    <cellStyle name="Note 3" xfId="618" xr:uid="{00000000-0005-0000-0000-00006A020000}"/>
    <cellStyle name="Note 30" xfId="619" xr:uid="{00000000-0005-0000-0000-00006B020000}"/>
    <cellStyle name="Note 31" xfId="620" xr:uid="{00000000-0005-0000-0000-00006C020000}"/>
    <cellStyle name="Note 32" xfId="621" xr:uid="{00000000-0005-0000-0000-00006D020000}"/>
    <cellStyle name="Note 33" xfId="622" xr:uid="{00000000-0005-0000-0000-00006E020000}"/>
    <cellStyle name="Note 34" xfId="623" xr:uid="{00000000-0005-0000-0000-00006F020000}"/>
    <cellStyle name="Note 35" xfId="624" xr:uid="{00000000-0005-0000-0000-000070020000}"/>
    <cellStyle name="Note 36" xfId="625" xr:uid="{00000000-0005-0000-0000-000071020000}"/>
    <cellStyle name="Note 37" xfId="626" xr:uid="{00000000-0005-0000-0000-000072020000}"/>
    <cellStyle name="Note 38" xfId="627" xr:uid="{00000000-0005-0000-0000-000073020000}"/>
    <cellStyle name="Note 39" xfId="628" xr:uid="{00000000-0005-0000-0000-000074020000}"/>
    <cellStyle name="Note 4" xfId="629" xr:uid="{00000000-0005-0000-0000-000075020000}"/>
    <cellStyle name="Note 40" xfId="630" xr:uid="{00000000-0005-0000-0000-000076020000}"/>
    <cellStyle name="Note 41" xfId="631" xr:uid="{00000000-0005-0000-0000-000077020000}"/>
    <cellStyle name="Note 42" xfId="632" xr:uid="{00000000-0005-0000-0000-000078020000}"/>
    <cellStyle name="Note 43" xfId="633" xr:uid="{00000000-0005-0000-0000-000079020000}"/>
    <cellStyle name="Note 5" xfId="634" xr:uid="{00000000-0005-0000-0000-00007A020000}"/>
    <cellStyle name="Note 6" xfId="635" xr:uid="{00000000-0005-0000-0000-00007B020000}"/>
    <cellStyle name="Note 7" xfId="636" xr:uid="{00000000-0005-0000-0000-00007C020000}"/>
    <cellStyle name="Note 8" xfId="637" xr:uid="{00000000-0005-0000-0000-00007D020000}"/>
    <cellStyle name="Note 9" xfId="638" xr:uid="{00000000-0005-0000-0000-00007E020000}"/>
    <cellStyle name="Output 2" xfId="639" xr:uid="{00000000-0005-0000-0000-00007F020000}"/>
    <cellStyle name="Output 3" xfId="640" xr:uid="{00000000-0005-0000-0000-000080020000}"/>
    <cellStyle name="Percent 2" xfId="641" xr:uid="{00000000-0005-0000-0000-000081020000}"/>
    <cellStyle name="Percent 3" xfId="642" xr:uid="{00000000-0005-0000-0000-000082020000}"/>
    <cellStyle name="Title" xfId="643" builtinId="15" customBuiltin="1"/>
    <cellStyle name="Total 2" xfId="644" xr:uid="{00000000-0005-0000-0000-000084020000}"/>
    <cellStyle name="Total 3" xfId="645" xr:uid="{00000000-0005-0000-0000-000085020000}"/>
    <cellStyle name="Warning Text 2" xfId="646" xr:uid="{00000000-0005-0000-0000-000086020000}"/>
    <cellStyle name="Warning Text 3" xfId="647" xr:uid="{00000000-0005-0000-0000-00008702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0</xdr:row>
      <xdr:rowOff>95250</xdr:rowOff>
    </xdr:from>
    <xdr:to>
      <xdr:col>7</xdr:col>
      <xdr:colOff>381000</xdr:colOff>
      <xdr:row>2</xdr:row>
      <xdr:rowOff>205740</xdr:rowOff>
    </xdr:to>
    <xdr:pic>
      <xdr:nvPicPr>
        <xdr:cNvPr id="1276" name="Picture 79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95250"/>
          <a:ext cx="1104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111</xdr:row>
      <xdr:rowOff>0</xdr:rowOff>
    </xdr:from>
    <xdr:to>
      <xdr:col>20</xdr:col>
      <xdr:colOff>7620</xdr:colOff>
      <xdr:row>112</xdr:row>
      <xdr:rowOff>7620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551CC8-F685-52BE-4688-C9F0320ED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1480" y="23172420"/>
          <a:ext cx="449580" cy="20574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19</xdr:col>
      <xdr:colOff>0</xdr:colOff>
      <xdr:row>143</xdr:row>
      <xdr:rowOff>0</xdr:rowOff>
    </xdr:from>
    <xdr:to>
      <xdr:col>20</xdr:col>
      <xdr:colOff>7620</xdr:colOff>
      <xdr:row>144</xdr:row>
      <xdr:rowOff>7620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EE99CBA-B5E1-E6B6-F3A7-211D478E7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1480" y="30083760"/>
          <a:ext cx="449580" cy="20574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26</xdr:col>
      <xdr:colOff>7620</xdr:colOff>
      <xdr:row>162</xdr:row>
      <xdr:rowOff>7620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E7A4AD7-9D2C-3F44-EC89-54F720C57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7360" y="33649920"/>
          <a:ext cx="1790700" cy="20574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26</xdr:col>
      <xdr:colOff>7620</xdr:colOff>
      <xdr:row>130</xdr:row>
      <xdr:rowOff>7620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4340951-7FEE-5B12-E232-AD6CB8388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7360" y="26738580"/>
          <a:ext cx="1790700" cy="20574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4">
    <tabColor rgb="FFFFFF00"/>
  </sheetPr>
  <dimension ref="A1:AD201"/>
  <sheetViews>
    <sheetView showGridLines="0" tabSelected="1" zoomScaleNormal="100" workbookViewId="0">
      <pane xSplit="3" ySplit="8" topLeftCell="D91" activePane="bottomRight" state="frozen"/>
      <selection activeCell="P130" sqref="P130"/>
      <selection pane="topRight" activeCell="P130" sqref="P130"/>
      <selection pane="bottomLeft" activeCell="P130" sqref="P130"/>
      <selection pane="bottomRight" activeCell="F97" sqref="F97"/>
    </sheetView>
  </sheetViews>
  <sheetFormatPr defaultColWidth="9.109375" defaultRowHeight="13.8" outlineLevelCol="1" x14ac:dyDescent="0.3"/>
  <cols>
    <col min="1" max="1" width="6.6640625" style="27" customWidth="1"/>
    <col min="2" max="2" width="5.33203125" style="80" hidden="1" customWidth="1" outlineLevel="1"/>
    <col min="3" max="3" width="9.5546875" style="27" customWidth="1" collapsed="1"/>
    <col min="4" max="4" width="9" style="26" customWidth="1"/>
    <col min="5" max="5" width="9.44140625" style="26" customWidth="1"/>
    <col min="6" max="6" width="10.33203125" style="26" customWidth="1"/>
    <col min="7" max="7" width="11.33203125" style="26" customWidth="1"/>
    <col min="8" max="8" width="10.33203125" style="26" customWidth="1"/>
    <col min="9" max="9" width="10.109375" style="26" customWidth="1"/>
    <col min="10" max="10" width="10.88671875" style="26" customWidth="1"/>
    <col min="11" max="12" width="9.44140625" style="26" customWidth="1"/>
    <col min="13" max="13" width="1.5546875" style="26" customWidth="1"/>
    <col min="14" max="30" width="13" style="26" customWidth="1"/>
    <col min="31" max="16384" width="9.109375" style="27"/>
  </cols>
  <sheetData>
    <row r="1" spans="1:30" s="24" customFormat="1" ht="42.75" customHeight="1" x14ac:dyDescent="0.25">
      <c r="A1" s="85" t="s">
        <v>104</v>
      </c>
      <c r="B1" s="86"/>
      <c r="C1" s="87"/>
      <c r="D1" s="87"/>
      <c r="E1" s="88"/>
      <c r="F1" s="88"/>
      <c r="G1" s="87"/>
      <c r="H1" s="87"/>
      <c r="I1" s="87"/>
      <c r="J1" s="87"/>
      <c r="K1" s="87"/>
      <c r="L1" s="89" t="s">
        <v>105</v>
      </c>
      <c r="M1" s="17"/>
      <c r="N1" s="17"/>
      <c r="O1" s="17"/>
      <c r="P1" s="17"/>
      <c r="Q1" s="17"/>
      <c r="R1" s="17"/>
    </row>
    <row r="2" spans="1:30" s="120" customFormat="1" ht="12.6" customHeight="1" x14ac:dyDescent="0.25">
      <c r="A2" s="115"/>
      <c r="B2" s="116"/>
      <c r="C2" s="117"/>
      <c r="D2" s="117"/>
      <c r="E2" s="118"/>
      <c r="F2" s="118"/>
      <c r="G2" s="117"/>
      <c r="H2" s="117"/>
      <c r="I2" s="117"/>
      <c r="J2" s="117"/>
      <c r="K2" s="117"/>
      <c r="L2" s="121" t="s">
        <v>278</v>
      </c>
      <c r="M2" s="119"/>
      <c r="N2" s="119"/>
      <c r="O2" s="119"/>
      <c r="P2" s="119"/>
      <c r="Q2" s="119"/>
      <c r="R2" s="119"/>
    </row>
    <row r="3" spans="1:30" s="17" customFormat="1" ht="43.2" customHeight="1" x14ac:dyDescent="0.25">
      <c r="A3" s="1"/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90"/>
    </row>
    <row r="4" spans="1:30" s="1" customFormat="1" ht="15" customHeight="1" x14ac:dyDescent="0.3">
      <c r="A4" s="4"/>
      <c r="B4" s="5"/>
      <c r="C4" s="4"/>
      <c r="E4" s="6" t="s">
        <v>114</v>
      </c>
      <c r="F4" s="7" t="s">
        <v>174</v>
      </c>
      <c r="G4" s="91" t="s">
        <v>279</v>
      </c>
      <c r="H4" s="92"/>
      <c r="K4" s="8"/>
    </row>
    <row r="5" spans="1:30" s="1" customFormat="1" ht="15" customHeight="1" x14ac:dyDescent="0.3">
      <c r="A5" s="9"/>
      <c r="B5" s="10"/>
      <c r="C5" s="4"/>
      <c r="D5" s="11"/>
      <c r="E5" s="6" t="s">
        <v>1</v>
      </c>
      <c r="F5" s="7" t="s">
        <v>264</v>
      </c>
      <c r="G5" s="91" t="s">
        <v>280</v>
      </c>
      <c r="H5" s="91"/>
      <c r="K5" s="8"/>
      <c r="L5" s="12" t="s">
        <v>2</v>
      </c>
    </row>
    <row r="6" spans="1:30" s="17" customFormat="1" ht="15.75" customHeight="1" x14ac:dyDescent="0.3">
      <c r="A6" s="13" t="s">
        <v>3</v>
      </c>
      <c r="B6" s="14"/>
      <c r="C6" s="15"/>
      <c r="D6" s="16"/>
      <c r="E6" s="16"/>
      <c r="G6" s="93"/>
      <c r="K6" s="18"/>
      <c r="L6" s="94" t="s">
        <v>4</v>
      </c>
    </row>
    <row r="7" spans="1:30" ht="68.400000000000006" customHeight="1" x14ac:dyDescent="0.3">
      <c r="A7" s="19"/>
      <c r="B7" s="20"/>
      <c r="C7" s="19"/>
      <c r="D7" s="21" t="s">
        <v>5</v>
      </c>
      <c r="E7" s="22" t="s">
        <v>6</v>
      </c>
      <c r="F7" s="22" t="s">
        <v>7</v>
      </c>
      <c r="G7" s="191" t="s">
        <v>113</v>
      </c>
      <c r="H7" s="22" t="s">
        <v>8</v>
      </c>
      <c r="I7" s="22" t="s">
        <v>9</v>
      </c>
      <c r="J7" s="22" t="s">
        <v>10</v>
      </c>
      <c r="K7" s="22" t="s">
        <v>11</v>
      </c>
      <c r="L7" s="23" t="s">
        <v>12</v>
      </c>
      <c r="M7" s="24"/>
      <c r="N7" s="24"/>
      <c r="O7" s="25"/>
      <c r="P7" s="25"/>
      <c r="Q7" s="25"/>
      <c r="R7" s="25"/>
      <c r="S7" s="25"/>
      <c r="T7" s="25"/>
      <c r="U7" s="25"/>
      <c r="V7" s="25"/>
      <c r="W7" s="25"/>
    </row>
    <row r="8" spans="1:30" s="38" customFormat="1" hidden="1" x14ac:dyDescent="0.3">
      <c r="A8" s="28"/>
      <c r="B8" s="29"/>
      <c r="C8" s="30" t="s">
        <v>13</v>
      </c>
      <c r="D8" s="31" t="s">
        <v>14</v>
      </c>
      <c r="E8" s="32" t="s">
        <v>15</v>
      </c>
      <c r="F8" s="32" t="s">
        <v>16</v>
      </c>
      <c r="G8" s="33" t="s">
        <v>17</v>
      </c>
      <c r="H8" s="32" t="s">
        <v>18</v>
      </c>
      <c r="I8" s="32" t="s">
        <v>19</v>
      </c>
      <c r="J8" s="32" t="s">
        <v>20</v>
      </c>
      <c r="K8" s="32" t="s">
        <v>21</v>
      </c>
      <c r="L8" s="34" t="s">
        <v>22</v>
      </c>
      <c r="M8" s="35"/>
      <c r="N8" s="35"/>
      <c r="O8" s="36"/>
      <c r="P8" s="36"/>
      <c r="Q8" s="36"/>
      <c r="R8" s="36"/>
      <c r="S8" s="36"/>
      <c r="T8" s="36"/>
      <c r="U8" s="36"/>
      <c r="V8" s="36"/>
      <c r="W8" s="36"/>
      <c r="X8" s="37"/>
      <c r="Y8" s="37"/>
      <c r="Z8" s="37"/>
      <c r="AA8" s="37"/>
      <c r="AB8" s="37"/>
      <c r="AC8" s="37"/>
      <c r="AD8" s="37"/>
    </row>
    <row r="9" spans="1:30" s="44" customFormat="1" ht="12" customHeight="1" x14ac:dyDescent="0.3">
      <c r="A9" s="19" t="s">
        <v>23</v>
      </c>
      <c r="B9" s="20" t="s">
        <v>139</v>
      </c>
      <c r="C9" s="39" t="s">
        <v>281</v>
      </c>
      <c r="D9" s="55">
        <v>1175.75</v>
      </c>
      <c r="E9" s="56">
        <v>30.119999999999997</v>
      </c>
      <c r="F9" s="56">
        <v>50.82</v>
      </c>
      <c r="G9" s="56">
        <v>7.93</v>
      </c>
      <c r="H9" s="56">
        <v>74.680000000000007</v>
      </c>
      <c r="I9" s="56">
        <v>13.12</v>
      </c>
      <c r="J9" s="56">
        <v>175.81</v>
      </c>
      <c r="K9" s="56">
        <v>85.69</v>
      </c>
      <c r="L9" s="57">
        <v>29.24</v>
      </c>
      <c r="M9" s="41"/>
      <c r="N9" s="41"/>
      <c r="O9" s="42"/>
      <c r="P9" s="42"/>
      <c r="Q9" s="42"/>
      <c r="R9" s="42"/>
      <c r="S9" s="42"/>
      <c r="T9" s="42"/>
      <c r="U9" s="42"/>
      <c r="V9" s="42"/>
      <c r="W9" s="42"/>
      <c r="X9" s="43"/>
      <c r="Y9" s="43"/>
      <c r="Z9" s="43"/>
      <c r="AA9" s="43"/>
      <c r="AB9" s="43"/>
      <c r="AC9" s="43"/>
      <c r="AD9" s="43"/>
    </row>
    <row r="10" spans="1:30" s="44" customFormat="1" ht="12" customHeight="1" x14ac:dyDescent="0.3">
      <c r="A10" s="45" t="s">
        <v>23</v>
      </c>
      <c r="B10" s="46" t="s">
        <v>140</v>
      </c>
      <c r="C10" s="47" t="s">
        <v>282</v>
      </c>
      <c r="D10" s="58">
        <v>1196.6500000000001</v>
      </c>
      <c r="E10" s="59">
        <v>31.979999999999997</v>
      </c>
      <c r="F10" s="59">
        <v>51.540000000000006</v>
      </c>
      <c r="G10" s="59">
        <v>8.9499999999999993</v>
      </c>
      <c r="H10" s="59">
        <v>72.710000000000008</v>
      </c>
      <c r="I10" s="59">
        <v>8.2899999999999991</v>
      </c>
      <c r="J10" s="59">
        <v>170.75</v>
      </c>
      <c r="K10" s="59">
        <v>87.42</v>
      </c>
      <c r="L10" s="60">
        <v>32.730000000000004</v>
      </c>
      <c r="M10" s="41"/>
      <c r="N10" s="41"/>
      <c r="O10" s="42"/>
      <c r="P10" s="42"/>
      <c r="Q10" s="42"/>
      <c r="R10" s="42"/>
      <c r="S10" s="42"/>
      <c r="T10" s="42"/>
      <c r="U10" s="42"/>
      <c r="V10" s="42"/>
      <c r="W10" s="42"/>
      <c r="X10" s="43"/>
      <c r="Y10" s="43"/>
      <c r="Z10" s="43"/>
      <c r="AA10" s="43"/>
      <c r="AB10" s="43"/>
      <c r="AC10" s="43"/>
      <c r="AD10" s="43"/>
    </row>
    <row r="11" spans="1:30" s="44" customFormat="1" ht="12" customHeight="1" x14ac:dyDescent="0.3">
      <c r="A11" s="45" t="s">
        <v>23</v>
      </c>
      <c r="B11" s="46" t="s">
        <v>53</v>
      </c>
      <c r="C11" s="49" t="s">
        <v>24</v>
      </c>
      <c r="D11" s="61">
        <v>1.7775887731235507E-2</v>
      </c>
      <c r="E11" s="62">
        <v>6.175298804780871E-2</v>
      </c>
      <c r="F11" s="62">
        <v>1.4167650531287102E-2</v>
      </c>
      <c r="G11" s="62">
        <v>0.12862547288776782</v>
      </c>
      <c r="H11" s="62">
        <v>-2.6379217996786219E-2</v>
      </c>
      <c r="I11" s="62">
        <v>-0.36814024390243905</v>
      </c>
      <c r="J11" s="62">
        <v>-2.8781070473806958E-2</v>
      </c>
      <c r="K11" s="62">
        <v>2.0189053565176751E-2</v>
      </c>
      <c r="L11" s="63">
        <v>0.11935704514363898</v>
      </c>
      <c r="M11" s="41"/>
      <c r="N11" s="41"/>
      <c r="O11" s="42"/>
      <c r="P11" s="42"/>
      <c r="Q11" s="42"/>
      <c r="R11" s="42"/>
      <c r="S11" s="42"/>
      <c r="T11" s="42"/>
      <c r="U11" s="42"/>
      <c r="V11" s="42"/>
      <c r="W11" s="42"/>
      <c r="X11" s="43"/>
      <c r="Y11" s="43"/>
      <c r="Z11" s="43"/>
      <c r="AA11" s="43"/>
      <c r="AB11" s="43"/>
      <c r="AC11" s="43"/>
      <c r="AD11" s="43"/>
    </row>
    <row r="12" spans="1:30" s="54" customFormat="1" ht="7.2" customHeight="1" x14ac:dyDescent="0.2">
      <c r="A12" s="126" t="s">
        <v>23</v>
      </c>
      <c r="B12" s="127"/>
      <c r="C12" s="128"/>
      <c r="D12" s="129" t="s">
        <v>52</v>
      </c>
      <c r="E12" s="130" t="s">
        <v>52</v>
      </c>
      <c r="F12" s="130" t="s">
        <v>52</v>
      </c>
      <c r="G12" s="130" t="s">
        <v>52</v>
      </c>
      <c r="H12" s="130" t="s">
        <v>52</v>
      </c>
      <c r="I12" s="130" t="s">
        <v>52</v>
      </c>
      <c r="J12" s="130" t="s">
        <v>52</v>
      </c>
      <c r="K12" s="130" t="s">
        <v>52</v>
      </c>
      <c r="L12" s="131" t="s">
        <v>52</v>
      </c>
      <c r="M12" s="51"/>
      <c r="N12" s="51"/>
      <c r="O12" s="52"/>
      <c r="P12" s="52"/>
      <c r="Q12" s="52"/>
      <c r="R12" s="52"/>
      <c r="S12" s="52"/>
      <c r="T12" s="52"/>
      <c r="U12" s="52"/>
      <c r="V12" s="52"/>
      <c r="W12" s="52"/>
      <c r="X12" s="53"/>
      <c r="Y12" s="53"/>
      <c r="Z12" s="53"/>
      <c r="AA12" s="53"/>
      <c r="AB12" s="53"/>
      <c r="AC12" s="53"/>
      <c r="AD12" s="53"/>
    </row>
    <row r="13" spans="1:30" s="44" customFormat="1" ht="12" customHeight="1" x14ac:dyDescent="0.3">
      <c r="A13" s="19" t="s">
        <v>25</v>
      </c>
      <c r="B13" s="20" t="s">
        <v>54</v>
      </c>
      <c r="C13" s="39" t="s">
        <v>281</v>
      </c>
      <c r="D13" s="55">
        <v>171.85999999999999</v>
      </c>
      <c r="E13" s="56">
        <v>0.39</v>
      </c>
      <c r="F13" s="56">
        <v>0</v>
      </c>
      <c r="G13" s="56">
        <v>0</v>
      </c>
      <c r="H13" s="56">
        <v>0.7</v>
      </c>
      <c r="I13" s="56">
        <v>0</v>
      </c>
      <c r="J13" s="56">
        <v>17</v>
      </c>
      <c r="K13" s="56">
        <v>38.42</v>
      </c>
      <c r="L13" s="57">
        <v>21.98</v>
      </c>
      <c r="M13" s="41"/>
      <c r="N13" s="41"/>
      <c r="O13" s="42"/>
      <c r="P13" s="42"/>
      <c r="Q13" s="42"/>
      <c r="R13" s="42"/>
      <c r="S13" s="42"/>
      <c r="T13" s="42"/>
      <c r="U13" s="42"/>
      <c r="V13" s="42"/>
      <c r="W13" s="42"/>
      <c r="X13" s="43"/>
      <c r="Y13" s="43"/>
      <c r="Z13" s="43"/>
      <c r="AA13" s="43"/>
      <c r="AB13" s="43"/>
      <c r="AC13" s="43"/>
      <c r="AD13" s="43"/>
    </row>
    <row r="14" spans="1:30" s="44" customFormat="1" ht="12" customHeight="1" x14ac:dyDescent="0.3">
      <c r="A14" s="45" t="s">
        <v>25</v>
      </c>
      <c r="B14" s="46" t="s">
        <v>55</v>
      </c>
      <c r="C14" s="47" t="s">
        <v>282</v>
      </c>
      <c r="D14" s="58">
        <v>166.25</v>
      </c>
      <c r="E14" s="59">
        <v>0.25</v>
      </c>
      <c r="F14" s="59">
        <v>0</v>
      </c>
      <c r="G14" s="59">
        <v>0</v>
      </c>
      <c r="H14" s="59">
        <v>0.76</v>
      </c>
      <c r="I14" s="59">
        <v>0</v>
      </c>
      <c r="J14" s="59">
        <v>17.98</v>
      </c>
      <c r="K14" s="59">
        <v>38.46</v>
      </c>
      <c r="L14" s="60">
        <v>21</v>
      </c>
      <c r="M14" s="41"/>
      <c r="N14" s="41"/>
      <c r="O14" s="42"/>
      <c r="P14" s="42"/>
      <c r="Q14" s="42"/>
      <c r="R14" s="42"/>
      <c r="S14" s="42"/>
      <c r="T14" s="42"/>
      <c r="U14" s="42"/>
      <c r="V14" s="42"/>
      <c r="W14" s="42"/>
      <c r="X14" s="43"/>
      <c r="Y14" s="43"/>
      <c r="Z14" s="43"/>
      <c r="AA14" s="43"/>
      <c r="AB14" s="43"/>
      <c r="AC14" s="43"/>
      <c r="AD14" s="43"/>
    </row>
    <row r="15" spans="1:30" s="44" customFormat="1" ht="12" customHeight="1" x14ac:dyDescent="0.3">
      <c r="A15" s="45" t="s">
        <v>25</v>
      </c>
      <c r="B15" s="46" t="s">
        <v>56</v>
      </c>
      <c r="C15" s="49" t="s">
        <v>24</v>
      </c>
      <c r="D15" s="61">
        <v>-3.2642848830443327E-2</v>
      </c>
      <c r="E15" s="62">
        <v>-0.35897435897435903</v>
      </c>
      <c r="F15" s="62" t="s">
        <v>52</v>
      </c>
      <c r="G15" s="62" t="s">
        <v>52</v>
      </c>
      <c r="H15" s="62">
        <v>8.5714285714285854E-2</v>
      </c>
      <c r="I15" s="62" t="s">
        <v>52</v>
      </c>
      <c r="J15" s="62">
        <v>5.7647058823529385E-2</v>
      </c>
      <c r="K15" s="62">
        <v>1.0411244143675447E-3</v>
      </c>
      <c r="L15" s="63">
        <v>-4.4585987261146487E-2</v>
      </c>
      <c r="M15" s="41"/>
      <c r="N15" s="41"/>
      <c r="O15" s="42"/>
      <c r="P15" s="42"/>
      <c r="Q15" s="42"/>
      <c r="R15" s="42"/>
      <c r="S15" s="42"/>
      <c r="T15" s="42"/>
      <c r="U15" s="42"/>
      <c r="V15" s="42"/>
      <c r="W15" s="42"/>
      <c r="X15" s="43"/>
      <c r="Y15" s="43"/>
      <c r="Z15" s="43"/>
      <c r="AA15" s="43"/>
      <c r="AB15" s="43"/>
      <c r="AC15" s="43"/>
      <c r="AD15" s="43"/>
    </row>
    <row r="16" spans="1:30" s="44" customFormat="1" ht="7.2" customHeight="1" x14ac:dyDescent="0.3">
      <c r="A16" s="126" t="s">
        <v>25</v>
      </c>
      <c r="B16" s="127"/>
      <c r="C16" s="128"/>
      <c r="D16" s="129" t="s">
        <v>52</v>
      </c>
      <c r="E16" s="130" t="s">
        <v>52</v>
      </c>
      <c r="F16" s="130" t="s">
        <v>52</v>
      </c>
      <c r="G16" s="130" t="s">
        <v>52</v>
      </c>
      <c r="H16" s="130" t="s">
        <v>52</v>
      </c>
      <c r="I16" s="130" t="s">
        <v>52</v>
      </c>
      <c r="J16" s="130" t="s">
        <v>52</v>
      </c>
      <c r="K16" s="130" t="s">
        <v>52</v>
      </c>
      <c r="L16" s="131" t="s">
        <v>52</v>
      </c>
      <c r="M16" s="41"/>
      <c r="N16" s="41"/>
      <c r="O16" s="42"/>
      <c r="P16" s="42"/>
      <c r="Q16" s="42"/>
      <c r="R16" s="42"/>
      <c r="S16" s="42"/>
      <c r="T16" s="42"/>
      <c r="U16" s="42"/>
      <c r="V16" s="42"/>
      <c r="W16" s="42"/>
      <c r="X16" s="43"/>
      <c r="Y16" s="43"/>
      <c r="Z16" s="43"/>
      <c r="AA16" s="43"/>
      <c r="AB16" s="43"/>
      <c r="AC16" s="43"/>
      <c r="AD16" s="43"/>
    </row>
    <row r="17" spans="1:30" s="44" customFormat="1" ht="12" customHeight="1" x14ac:dyDescent="0.3">
      <c r="A17" s="19" t="s">
        <v>26</v>
      </c>
      <c r="B17" s="20" t="s">
        <v>57</v>
      </c>
      <c r="C17" s="39" t="s">
        <v>281</v>
      </c>
      <c r="D17" s="55">
        <v>802.76</v>
      </c>
      <c r="E17" s="56">
        <v>5.91</v>
      </c>
      <c r="F17" s="56">
        <v>4.5</v>
      </c>
      <c r="G17" s="56">
        <v>2.5300000000000002</v>
      </c>
      <c r="H17" s="56">
        <v>15.870000000000001</v>
      </c>
      <c r="I17" s="56">
        <v>1.79</v>
      </c>
      <c r="J17" s="56">
        <v>176.84</v>
      </c>
      <c r="K17" s="56">
        <v>46.62</v>
      </c>
      <c r="L17" s="57">
        <v>39.229999999999997</v>
      </c>
      <c r="M17" s="41"/>
      <c r="N17" s="41"/>
      <c r="O17" s="42"/>
      <c r="P17" s="42"/>
      <c r="Q17" s="42"/>
      <c r="R17" s="42"/>
      <c r="S17" s="42"/>
      <c r="T17" s="42"/>
      <c r="U17" s="42"/>
      <c r="V17" s="42"/>
      <c r="W17" s="42"/>
      <c r="X17" s="43"/>
      <c r="Y17" s="43"/>
      <c r="Z17" s="43"/>
      <c r="AA17" s="43"/>
      <c r="AB17" s="43"/>
      <c r="AC17" s="43"/>
      <c r="AD17" s="43"/>
    </row>
    <row r="18" spans="1:30" s="44" customFormat="1" ht="12" customHeight="1" x14ac:dyDescent="0.3">
      <c r="A18" s="45" t="s">
        <v>26</v>
      </c>
      <c r="B18" s="46" t="s">
        <v>58</v>
      </c>
      <c r="C18" s="47" t="s">
        <v>282</v>
      </c>
      <c r="D18" s="58">
        <v>828.61</v>
      </c>
      <c r="E18" s="59">
        <v>6.52</v>
      </c>
      <c r="F18" s="59">
        <v>4.12</v>
      </c>
      <c r="G18" s="59">
        <v>2.66</v>
      </c>
      <c r="H18" s="59">
        <v>16.21</v>
      </c>
      <c r="I18" s="59">
        <v>2.41</v>
      </c>
      <c r="J18" s="59">
        <v>171.98</v>
      </c>
      <c r="K18" s="59">
        <v>46.370000000000005</v>
      </c>
      <c r="L18" s="60">
        <v>43.34</v>
      </c>
      <c r="M18" s="41"/>
      <c r="N18" s="41"/>
      <c r="O18" s="42"/>
      <c r="P18" s="42"/>
      <c r="Q18" s="42"/>
      <c r="R18" s="42"/>
      <c r="S18" s="42"/>
      <c r="T18" s="42"/>
      <c r="U18" s="42"/>
      <c r="V18" s="42"/>
      <c r="W18" s="42"/>
      <c r="X18" s="43"/>
      <c r="Y18" s="43"/>
      <c r="Z18" s="43"/>
      <c r="AA18" s="43"/>
      <c r="AB18" s="43"/>
      <c r="AC18" s="43"/>
      <c r="AD18" s="43"/>
    </row>
    <row r="19" spans="1:30" s="44" customFormat="1" ht="12" customHeight="1" x14ac:dyDescent="0.3">
      <c r="A19" s="45" t="s">
        <v>26</v>
      </c>
      <c r="B19" s="46" t="s">
        <v>59</v>
      </c>
      <c r="C19" s="49" t="s">
        <v>24</v>
      </c>
      <c r="D19" s="61">
        <v>3.2201405152224805E-2</v>
      </c>
      <c r="E19" s="62">
        <v>0.1032148900169203</v>
      </c>
      <c r="F19" s="62">
        <v>-8.4444444444444433E-2</v>
      </c>
      <c r="G19" s="62">
        <v>5.1383399209486091E-2</v>
      </c>
      <c r="H19" s="62">
        <v>2.1424070573409004E-2</v>
      </c>
      <c r="I19" s="62">
        <v>0.34636871508379885</v>
      </c>
      <c r="J19" s="62">
        <v>-2.7482470029405182E-2</v>
      </c>
      <c r="K19" s="62">
        <v>-5.3625053625052654E-3</v>
      </c>
      <c r="L19" s="63">
        <v>0.10476676013255171</v>
      </c>
      <c r="M19" s="41"/>
      <c r="N19" s="41"/>
      <c r="O19" s="42"/>
      <c r="P19" s="42"/>
      <c r="Q19" s="42"/>
      <c r="R19" s="42"/>
      <c r="S19" s="42"/>
      <c r="T19" s="42"/>
      <c r="U19" s="42"/>
      <c r="V19" s="42"/>
      <c r="W19" s="42"/>
      <c r="X19" s="43"/>
      <c r="Y19" s="43"/>
      <c r="Z19" s="43"/>
      <c r="AA19" s="43"/>
      <c r="AB19" s="43"/>
      <c r="AC19" s="43"/>
      <c r="AD19" s="43"/>
    </row>
    <row r="20" spans="1:30" s="44" customFormat="1" ht="7.2" customHeight="1" x14ac:dyDescent="0.3">
      <c r="A20" s="126" t="s">
        <v>26</v>
      </c>
      <c r="B20" s="127"/>
      <c r="C20" s="128"/>
      <c r="D20" s="129" t="s">
        <v>52</v>
      </c>
      <c r="E20" s="130" t="s">
        <v>52</v>
      </c>
      <c r="F20" s="130" t="s">
        <v>52</v>
      </c>
      <c r="G20" s="130" t="s">
        <v>52</v>
      </c>
      <c r="H20" s="130" t="s">
        <v>52</v>
      </c>
      <c r="I20" s="130" t="s">
        <v>52</v>
      </c>
      <c r="J20" s="130" t="s">
        <v>52</v>
      </c>
      <c r="K20" s="130" t="s">
        <v>52</v>
      </c>
      <c r="L20" s="131" t="s">
        <v>52</v>
      </c>
      <c r="M20" s="41"/>
      <c r="N20" s="41"/>
      <c r="O20" s="42"/>
      <c r="P20" s="42"/>
      <c r="Q20" s="42"/>
      <c r="R20" s="42"/>
      <c r="S20" s="42"/>
      <c r="T20" s="42"/>
      <c r="U20" s="42"/>
      <c r="V20" s="42"/>
      <c r="W20" s="42"/>
      <c r="X20" s="43"/>
      <c r="Y20" s="43"/>
      <c r="Z20" s="43"/>
      <c r="AA20" s="43"/>
      <c r="AB20" s="43"/>
      <c r="AC20" s="43"/>
      <c r="AD20" s="43"/>
    </row>
    <row r="21" spans="1:30" s="44" customFormat="1" ht="12" customHeight="1" x14ac:dyDescent="0.3">
      <c r="A21" s="19" t="s">
        <v>27</v>
      </c>
      <c r="B21" s="20" t="s">
        <v>130</v>
      </c>
      <c r="C21" s="64" t="s">
        <v>281</v>
      </c>
      <c r="D21" s="55">
        <v>1413.21</v>
      </c>
      <c r="E21" s="56">
        <v>31.3</v>
      </c>
      <c r="F21" s="56">
        <v>9.1</v>
      </c>
      <c r="G21" s="56">
        <v>12.299999999999999</v>
      </c>
      <c r="H21" s="56">
        <v>8.8000000000000007</v>
      </c>
      <c r="I21" s="56">
        <v>0</v>
      </c>
      <c r="J21" s="56">
        <v>107.8</v>
      </c>
      <c r="K21" s="56">
        <v>30.5</v>
      </c>
      <c r="L21" s="57">
        <v>120.8</v>
      </c>
      <c r="M21" s="41"/>
      <c r="N21" s="41"/>
      <c r="O21" s="42"/>
      <c r="P21" s="42"/>
      <c r="Q21" s="42"/>
      <c r="R21" s="42"/>
      <c r="S21" s="42"/>
      <c r="T21" s="42"/>
      <c r="U21" s="42"/>
      <c r="V21" s="42"/>
      <c r="W21" s="42"/>
      <c r="X21" s="43"/>
      <c r="Y21" s="43"/>
      <c r="Z21" s="43"/>
      <c r="AA21" s="43"/>
      <c r="AB21" s="43"/>
      <c r="AC21" s="43"/>
      <c r="AD21" s="43"/>
    </row>
    <row r="22" spans="1:30" s="44" customFormat="1" ht="12" customHeight="1" x14ac:dyDescent="0.3">
      <c r="A22" s="45" t="s">
        <v>27</v>
      </c>
      <c r="B22" s="46" t="s">
        <v>131</v>
      </c>
      <c r="C22" s="65" t="s">
        <v>282</v>
      </c>
      <c r="D22" s="58">
        <v>1415.92</v>
      </c>
      <c r="E22" s="59">
        <v>25.6</v>
      </c>
      <c r="F22" s="59">
        <v>9.4</v>
      </c>
      <c r="G22" s="59">
        <v>11.5</v>
      </c>
      <c r="H22" s="59">
        <v>12.7</v>
      </c>
      <c r="I22" s="59">
        <v>0</v>
      </c>
      <c r="J22" s="59">
        <v>107.5</v>
      </c>
      <c r="K22" s="59">
        <v>29.4</v>
      </c>
      <c r="L22" s="59">
        <v>128.5</v>
      </c>
      <c r="M22" s="41"/>
      <c r="N22" s="41"/>
      <c r="O22" s="42"/>
      <c r="P22" s="42"/>
      <c r="Q22" s="42"/>
      <c r="R22" s="42"/>
      <c r="S22" s="42"/>
      <c r="T22" s="42"/>
      <c r="U22" s="42"/>
      <c r="V22" s="42"/>
      <c r="W22" s="42"/>
      <c r="X22" s="43"/>
      <c r="Y22" s="43"/>
      <c r="Z22" s="43"/>
      <c r="AA22" s="43"/>
      <c r="AB22" s="43"/>
      <c r="AC22" s="43"/>
      <c r="AD22" s="43"/>
    </row>
    <row r="23" spans="1:30" s="44" customFormat="1" ht="12" customHeight="1" x14ac:dyDescent="0.3">
      <c r="A23" s="45" t="s">
        <v>27</v>
      </c>
      <c r="B23" s="46" t="s">
        <v>60</v>
      </c>
      <c r="C23" s="49" t="s">
        <v>24</v>
      </c>
      <c r="D23" s="61">
        <v>1.917620169684664E-3</v>
      </c>
      <c r="E23" s="62">
        <v>-0.18210862619808299</v>
      </c>
      <c r="F23" s="62">
        <v>3.2967032967033072E-2</v>
      </c>
      <c r="G23" s="62">
        <v>-6.5040650406503975E-2</v>
      </c>
      <c r="H23" s="62">
        <v>0.4431818181818179</v>
      </c>
      <c r="I23" s="62" t="s">
        <v>52</v>
      </c>
      <c r="J23" s="62">
        <v>-2.7829313543599188E-3</v>
      </c>
      <c r="K23" s="62">
        <v>-3.6065573770491799E-2</v>
      </c>
      <c r="L23" s="63">
        <v>6.37417218543046E-2</v>
      </c>
      <c r="M23" s="41"/>
      <c r="N23" s="41"/>
      <c r="O23" s="42"/>
      <c r="P23" s="42"/>
      <c r="Q23" s="42"/>
      <c r="R23" s="42"/>
      <c r="S23" s="42"/>
      <c r="T23" s="42"/>
      <c r="U23" s="42"/>
      <c r="V23" s="42"/>
      <c r="W23" s="42"/>
      <c r="X23" s="43"/>
      <c r="Y23" s="43"/>
      <c r="Z23" s="43"/>
      <c r="AA23" s="43"/>
      <c r="AB23" s="43"/>
      <c r="AC23" s="43"/>
      <c r="AD23" s="43"/>
    </row>
    <row r="24" spans="1:30" s="44" customFormat="1" ht="7.2" customHeight="1" x14ac:dyDescent="0.3">
      <c r="A24" s="126" t="s">
        <v>27</v>
      </c>
      <c r="B24" s="127"/>
      <c r="C24" s="128"/>
      <c r="D24" s="129" t="s">
        <v>52</v>
      </c>
      <c r="E24" s="130" t="s">
        <v>52</v>
      </c>
      <c r="F24" s="130" t="s">
        <v>52</v>
      </c>
      <c r="G24" s="130" t="s">
        <v>52</v>
      </c>
      <c r="H24" s="130" t="s">
        <v>52</v>
      </c>
      <c r="I24" s="130" t="s">
        <v>52</v>
      </c>
      <c r="J24" s="130" t="s">
        <v>52</v>
      </c>
      <c r="K24" s="130" t="s">
        <v>52</v>
      </c>
      <c r="L24" s="131" t="s">
        <v>52</v>
      </c>
      <c r="M24" s="41"/>
      <c r="N24" s="41"/>
      <c r="O24" s="42"/>
      <c r="P24" s="42"/>
      <c r="Q24" s="42"/>
      <c r="R24" s="42"/>
      <c r="S24" s="42"/>
      <c r="T24" s="42"/>
      <c r="U24" s="42"/>
      <c r="V24" s="42"/>
      <c r="W24" s="42"/>
      <c r="X24" s="43"/>
      <c r="Y24" s="43"/>
      <c r="Z24" s="43"/>
      <c r="AA24" s="43"/>
      <c r="AB24" s="43"/>
      <c r="AC24" s="43"/>
      <c r="AD24" s="43"/>
    </row>
    <row r="25" spans="1:30" s="44" customFormat="1" ht="12" customHeight="1" x14ac:dyDescent="0.3">
      <c r="A25" s="19" t="s">
        <v>28</v>
      </c>
      <c r="B25" s="20" t="s">
        <v>202</v>
      </c>
      <c r="C25" s="39" t="s">
        <v>281</v>
      </c>
      <c r="D25" s="55">
        <v>8157.46</v>
      </c>
      <c r="E25" s="56">
        <v>133.32</v>
      </c>
      <c r="F25" s="56">
        <v>99.33</v>
      </c>
      <c r="G25" s="56">
        <v>33.03</v>
      </c>
      <c r="H25" s="56">
        <v>124.41</v>
      </c>
      <c r="I25" s="56">
        <v>76.02</v>
      </c>
      <c r="J25" s="56">
        <v>1021.5799999999999</v>
      </c>
      <c r="K25" s="56">
        <v>425.27</v>
      </c>
      <c r="L25" s="57">
        <v>608.30999999999995</v>
      </c>
      <c r="M25" s="41"/>
      <c r="N25" s="41"/>
      <c r="O25" s="42"/>
      <c r="P25" s="42"/>
      <c r="Q25" s="42"/>
      <c r="R25" s="42"/>
      <c r="S25" s="42"/>
      <c r="T25" s="42"/>
      <c r="U25" s="42"/>
      <c r="V25" s="42"/>
      <c r="W25" s="42"/>
      <c r="X25" s="43"/>
      <c r="Y25" s="43"/>
      <c r="Z25" s="43"/>
      <c r="AA25" s="43"/>
      <c r="AB25" s="43"/>
      <c r="AC25" s="43"/>
      <c r="AD25" s="43"/>
    </row>
    <row r="26" spans="1:30" s="44" customFormat="1" ht="12" customHeight="1" x14ac:dyDescent="0.3">
      <c r="A26" s="45" t="s">
        <v>28</v>
      </c>
      <c r="B26" s="46" t="s">
        <v>203</v>
      </c>
      <c r="C26" s="66" t="s">
        <v>282</v>
      </c>
      <c r="D26" s="58">
        <v>8191.02</v>
      </c>
      <c r="E26" s="59">
        <v>127.89000000000001</v>
      </c>
      <c r="F26" s="59">
        <v>86.53</v>
      </c>
      <c r="G26" s="59">
        <v>37.299999999999997</v>
      </c>
      <c r="H26" s="59">
        <v>136.24</v>
      </c>
      <c r="I26" s="59">
        <v>87.65</v>
      </c>
      <c r="J26" s="59">
        <v>1016.4000000000001</v>
      </c>
      <c r="K26" s="59">
        <v>444.76</v>
      </c>
      <c r="L26" s="60">
        <v>633.36</v>
      </c>
      <c r="M26" s="41"/>
      <c r="N26" s="41"/>
      <c r="O26" s="42"/>
      <c r="P26" s="42"/>
      <c r="Q26" s="42"/>
      <c r="R26" s="42"/>
      <c r="S26" s="42"/>
      <c r="T26" s="42"/>
      <c r="U26" s="42"/>
      <c r="V26" s="42"/>
      <c r="W26" s="42"/>
      <c r="X26" s="43"/>
      <c r="Y26" s="43"/>
      <c r="Z26" s="43"/>
      <c r="AA26" s="43"/>
      <c r="AB26" s="43"/>
      <c r="AC26" s="43"/>
      <c r="AD26" s="43"/>
    </row>
    <row r="27" spans="1:30" s="44" customFormat="1" ht="12" customHeight="1" x14ac:dyDescent="0.3">
      <c r="A27" s="45" t="s">
        <v>28</v>
      </c>
      <c r="B27" s="46" t="s">
        <v>61</v>
      </c>
      <c r="C27" s="49" t="s">
        <v>24</v>
      </c>
      <c r="D27" s="61">
        <v>4.1140256893690275E-3</v>
      </c>
      <c r="E27" s="62">
        <v>-4.0729072907290553E-2</v>
      </c>
      <c r="F27" s="62">
        <v>-0.12886338467733816</v>
      </c>
      <c r="G27" s="62">
        <v>0.12927641537995749</v>
      </c>
      <c r="H27" s="62">
        <v>9.5088819226750276E-2</v>
      </c>
      <c r="I27" s="62">
        <v>0.15298605630097351</v>
      </c>
      <c r="J27" s="62">
        <v>-5.0705769494311381E-3</v>
      </c>
      <c r="K27" s="62">
        <v>4.5829708185388229E-2</v>
      </c>
      <c r="L27" s="63">
        <v>4.1179661685653901E-2</v>
      </c>
      <c r="M27" s="41"/>
      <c r="N27" s="41"/>
      <c r="O27" s="42"/>
      <c r="P27" s="42"/>
      <c r="Q27" s="42"/>
      <c r="R27" s="42"/>
      <c r="S27" s="42"/>
      <c r="T27" s="42"/>
      <c r="U27" s="42"/>
      <c r="V27" s="42"/>
      <c r="W27" s="42"/>
      <c r="X27" s="43"/>
      <c r="Y27" s="43"/>
      <c r="Z27" s="43"/>
      <c r="AA27" s="43"/>
      <c r="AB27" s="43"/>
      <c r="AC27" s="43"/>
      <c r="AD27" s="43"/>
    </row>
    <row r="28" spans="1:30" s="44" customFormat="1" ht="13.5" customHeight="1" x14ac:dyDescent="0.3">
      <c r="A28" s="126" t="s">
        <v>28</v>
      </c>
      <c r="B28" s="127"/>
      <c r="C28" s="128"/>
      <c r="D28" s="129" t="s">
        <v>52</v>
      </c>
      <c r="E28" s="130" t="s">
        <v>52</v>
      </c>
      <c r="F28" s="130" t="s">
        <v>52</v>
      </c>
      <c r="G28" s="130" t="s">
        <v>52</v>
      </c>
      <c r="H28" s="130" t="s">
        <v>52</v>
      </c>
      <c r="I28" s="130" t="s">
        <v>52</v>
      </c>
      <c r="J28" s="130" t="s">
        <v>52</v>
      </c>
      <c r="K28" s="130" t="s">
        <v>52</v>
      </c>
      <c r="L28" s="131" t="s">
        <v>52</v>
      </c>
      <c r="M28" s="41"/>
      <c r="N28" s="41"/>
      <c r="O28" s="42"/>
      <c r="P28" s="42"/>
      <c r="Q28" s="42"/>
      <c r="R28" s="42"/>
      <c r="S28" s="42"/>
      <c r="T28" s="42"/>
      <c r="U28" s="42"/>
      <c r="V28" s="42"/>
      <c r="W28" s="42"/>
      <c r="X28" s="43"/>
      <c r="Y28" s="43"/>
      <c r="Z28" s="43"/>
      <c r="AA28" s="43"/>
      <c r="AB28" s="43"/>
      <c r="AC28" s="43"/>
      <c r="AD28" s="43"/>
    </row>
    <row r="29" spans="1:30" s="44" customFormat="1" ht="12" customHeight="1" x14ac:dyDescent="0.3">
      <c r="A29" s="19" t="s">
        <v>29</v>
      </c>
      <c r="B29" s="20" t="s">
        <v>62</v>
      </c>
      <c r="C29" s="39" t="s">
        <v>281</v>
      </c>
      <c r="D29" s="55">
        <v>213.59999999999997</v>
      </c>
      <c r="E29" s="56">
        <v>1.6</v>
      </c>
      <c r="F29" s="95"/>
      <c r="G29" s="95"/>
      <c r="H29" s="56">
        <v>6.1</v>
      </c>
      <c r="I29" s="56">
        <v>0</v>
      </c>
      <c r="J29" s="56">
        <v>25.5</v>
      </c>
      <c r="K29" s="56">
        <v>8.9</v>
      </c>
      <c r="L29" s="57">
        <v>13.1</v>
      </c>
      <c r="M29" s="41"/>
      <c r="N29" s="41"/>
      <c r="O29" s="42"/>
      <c r="P29" s="42"/>
      <c r="Q29" s="42"/>
      <c r="R29" s="42"/>
      <c r="S29" s="42"/>
      <c r="T29" s="42"/>
      <c r="U29" s="42"/>
      <c r="V29" s="42"/>
      <c r="W29" s="42"/>
      <c r="X29" s="43"/>
      <c r="Y29" s="43"/>
      <c r="Z29" s="43"/>
      <c r="AA29" s="43"/>
      <c r="AB29" s="43"/>
      <c r="AC29" s="43"/>
      <c r="AD29" s="43"/>
    </row>
    <row r="30" spans="1:30" s="44" customFormat="1" ht="12" customHeight="1" x14ac:dyDescent="0.3">
      <c r="A30" s="45" t="s">
        <v>29</v>
      </c>
      <c r="B30" s="46" t="s">
        <v>63</v>
      </c>
      <c r="C30" s="66" t="s">
        <v>282</v>
      </c>
      <c r="D30" s="58">
        <v>227.79999999999998</v>
      </c>
      <c r="E30" s="59">
        <v>1</v>
      </c>
      <c r="F30" s="96"/>
      <c r="G30" s="96"/>
      <c r="H30" s="59">
        <v>6.9999999999999991</v>
      </c>
      <c r="I30" s="59">
        <v>0</v>
      </c>
      <c r="J30" s="59">
        <v>26.200000000000003</v>
      </c>
      <c r="K30" s="59">
        <v>8.6000000000000014</v>
      </c>
      <c r="L30" s="60">
        <v>17</v>
      </c>
      <c r="M30" s="41"/>
      <c r="N30" s="41"/>
      <c r="O30" s="42"/>
      <c r="P30" s="42"/>
      <c r="Q30" s="42"/>
      <c r="R30" s="42"/>
      <c r="S30" s="42"/>
      <c r="T30" s="42"/>
      <c r="U30" s="42"/>
      <c r="V30" s="42"/>
      <c r="W30" s="42"/>
      <c r="X30" s="43"/>
      <c r="Y30" s="43"/>
      <c r="Z30" s="43"/>
      <c r="AA30" s="43"/>
      <c r="AB30" s="43"/>
      <c r="AC30" s="43"/>
      <c r="AD30" s="43"/>
    </row>
    <row r="31" spans="1:30" s="44" customFormat="1" ht="12" customHeight="1" x14ac:dyDescent="0.3">
      <c r="A31" s="45" t="s">
        <v>29</v>
      </c>
      <c r="B31" s="46" t="s">
        <v>64</v>
      </c>
      <c r="C31" s="49" t="s">
        <v>24</v>
      </c>
      <c r="D31" s="61">
        <v>6.6479400749063666E-2</v>
      </c>
      <c r="E31" s="62">
        <v>-0.375</v>
      </c>
      <c r="F31" s="97"/>
      <c r="G31" s="97"/>
      <c r="H31" s="62">
        <v>0.14754098360655732</v>
      </c>
      <c r="I31" s="62" t="s">
        <v>52</v>
      </c>
      <c r="J31" s="62">
        <v>2.7450980392156987E-2</v>
      </c>
      <c r="K31" s="62">
        <v>-3.3707865168539186E-2</v>
      </c>
      <c r="L31" s="63">
        <v>0.29770992366412208</v>
      </c>
      <c r="M31" s="41"/>
      <c r="N31" s="41"/>
      <c r="O31" s="42"/>
      <c r="P31" s="42"/>
      <c r="Q31" s="42"/>
      <c r="R31" s="42"/>
      <c r="S31" s="42"/>
      <c r="T31" s="42"/>
      <c r="U31" s="42"/>
      <c r="V31" s="42"/>
      <c r="W31" s="42"/>
      <c r="X31" s="43"/>
      <c r="Y31" s="43"/>
      <c r="Z31" s="43"/>
      <c r="AA31" s="43"/>
      <c r="AB31" s="43"/>
      <c r="AC31" s="43"/>
      <c r="AD31" s="43"/>
    </row>
    <row r="32" spans="1:30" s="44" customFormat="1" ht="7.2" customHeight="1" x14ac:dyDescent="0.3">
      <c r="A32" s="126" t="s">
        <v>29</v>
      </c>
      <c r="B32" s="127"/>
      <c r="C32" s="128"/>
      <c r="D32" s="129" t="s">
        <v>52</v>
      </c>
      <c r="E32" s="130"/>
      <c r="F32" s="130"/>
      <c r="G32" s="130"/>
      <c r="H32" s="130" t="s">
        <v>52</v>
      </c>
      <c r="I32" s="130" t="s">
        <v>52</v>
      </c>
      <c r="J32" s="130" t="s">
        <v>52</v>
      </c>
      <c r="K32" s="130" t="s">
        <v>52</v>
      </c>
      <c r="L32" s="131" t="s">
        <v>52</v>
      </c>
      <c r="M32" s="41"/>
      <c r="N32" s="41"/>
      <c r="O32" s="42"/>
      <c r="P32" s="42"/>
      <c r="Q32" s="42"/>
      <c r="R32" s="42"/>
      <c r="S32" s="42"/>
      <c r="T32" s="42"/>
      <c r="U32" s="42"/>
      <c r="V32" s="42"/>
      <c r="W32" s="42"/>
      <c r="X32" s="43"/>
      <c r="Y32" s="43"/>
      <c r="Z32" s="43"/>
      <c r="AA32" s="43"/>
      <c r="AB32" s="43"/>
      <c r="AC32" s="43"/>
      <c r="AD32" s="43"/>
    </row>
    <row r="33" spans="1:30" s="44" customFormat="1" ht="12" customHeight="1" x14ac:dyDescent="0.3">
      <c r="A33" s="19" t="s">
        <v>30</v>
      </c>
      <c r="B33" s="20" t="s">
        <v>117</v>
      </c>
      <c r="C33" s="39" t="s">
        <v>281</v>
      </c>
      <c r="D33" s="55">
        <v>1403.28</v>
      </c>
      <c r="E33" s="55">
        <v>44.36</v>
      </c>
      <c r="F33" s="95"/>
      <c r="G33" s="56">
        <v>0</v>
      </c>
      <c r="H33" s="95"/>
      <c r="I33" s="56">
        <v>0</v>
      </c>
      <c r="J33" s="56">
        <v>122.66</v>
      </c>
      <c r="K33" s="95"/>
      <c r="L33" s="40"/>
      <c r="M33" s="41"/>
      <c r="N33" s="41"/>
      <c r="O33" s="42"/>
      <c r="P33" s="42"/>
      <c r="Q33" s="42"/>
      <c r="R33" s="42"/>
      <c r="S33" s="42"/>
      <c r="T33" s="42"/>
      <c r="U33" s="42"/>
      <c r="V33" s="42"/>
      <c r="W33" s="42"/>
      <c r="X33" s="43"/>
      <c r="Y33" s="43"/>
      <c r="Z33" s="43"/>
      <c r="AA33" s="43"/>
      <c r="AB33" s="43"/>
      <c r="AC33" s="43"/>
      <c r="AD33" s="43"/>
    </row>
    <row r="34" spans="1:30" s="44" customFormat="1" ht="12" customHeight="1" x14ac:dyDescent="0.3">
      <c r="A34" s="45" t="s">
        <v>30</v>
      </c>
      <c r="B34" s="46" t="s">
        <v>118</v>
      </c>
      <c r="C34" s="47" t="s">
        <v>282</v>
      </c>
      <c r="D34" s="58">
        <v>1291.3699999999999</v>
      </c>
      <c r="E34" s="58">
        <v>38.910000000000004</v>
      </c>
      <c r="F34" s="96"/>
      <c r="G34" s="59">
        <v>0</v>
      </c>
      <c r="H34" s="96"/>
      <c r="I34" s="59">
        <v>0</v>
      </c>
      <c r="J34" s="59">
        <v>118.35000000000001</v>
      </c>
      <c r="K34" s="96"/>
      <c r="L34" s="48"/>
      <c r="M34" s="41"/>
      <c r="N34" s="41"/>
      <c r="O34" s="42"/>
      <c r="P34" s="42"/>
      <c r="Q34" s="42"/>
      <c r="R34" s="42"/>
      <c r="S34" s="42"/>
      <c r="T34" s="42"/>
      <c r="U34" s="42"/>
      <c r="V34" s="42"/>
      <c r="W34" s="42"/>
      <c r="X34" s="43"/>
      <c r="Y34" s="43"/>
      <c r="Z34" s="43"/>
      <c r="AA34" s="43"/>
      <c r="AB34" s="43"/>
      <c r="AC34" s="43"/>
      <c r="AD34" s="43"/>
    </row>
    <row r="35" spans="1:30" s="44" customFormat="1" ht="12" customHeight="1" x14ac:dyDescent="0.3">
      <c r="A35" s="45" t="s">
        <v>30</v>
      </c>
      <c r="B35" s="46" t="s">
        <v>65</v>
      </c>
      <c r="C35" s="49" t="s">
        <v>24</v>
      </c>
      <c r="D35" s="61">
        <v>-7.9748874066472908E-2</v>
      </c>
      <c r="E35" s="61">
        <v>-0.1228584310189359</v>
      </c>
      <c r="F35" s="97" t="s">
        <v>52</v>
      </c>
      <c r="G35" s="62" t="s">
        <v>52</v>
      </c>
      <c r="H35" s="97" t="s">
        <v>52</v>
      </c>
      <c r="I35" s="62" t="s">
        <v>52</v>
      </c>
      <c r="J35" s="62">
        <v>-3.5137779227131793E-2</v>
      </c>
      <c r="K35" s="97"/>
      <c r="L35" s="50"/>
      <c r="M35" s="41"/>
      <c r="N35" s="41"/>
      <c r="O35" s="42"/>
      <c r="P35" s="42"/>
      <c r="Q35" s="42"/>
      <c r="R35" s="42"/>
      <c r="S35" s="42"/>
      <c r="T35" s="42"/>
      <c r="U35" s="42"/>
      <c r="V35" s="42"/>
      <c r="W35" s="42"/>
      <c r="X35" s="43"/>
      <c r="Y35" s="43"/>
      <c r="Z35" s="43"/>
      <c r="AA35" s="43"/>
      <c r="AB35" s="43"/>
      <c r="AC35" s="43"/>
      <c r="AD35" s="43"/>
    </row>
    <row r="36" spans="1:30" s="44" customFormat="1" ht="7.2" customHeight="1" x14ac:dyDescent="0.3">
      <c r="A36" s="126" t="s">
        <v>30</v>
      </c>
      <c r="B36" s="127"/>
      <c r="C36" s="128"/>
      <c r="D36" s="129" t="s">
        <v>52</v>
      </c>
      <c r="E36" s="355" t="s">
        <v>52</v>
      </c>
      <c r="F36" s="130"/>
      <c r="G36" s="130" t="s">
        <v>52</v>
      </c>
      <c r="H36" s="130"/>
      <c r="I36" s="130" t="s">
        <v>52</v>
      </c>
      <c r="J36" s="130" t="s">
        <v>52</v>
      </c>
      <c r="K36" s="130"/>
      <c r="L36" s="131"/>
      <c r="M36" s="41"/>
      <c r="N36" s="41"/>
      <c r="O36" s="42"/>
      <c r="P36" s="42"/>
      <c r="Q36" s="42"/>
      <c r="R36" s="42"/>
      <c r="S36" s="42"/>
      <c r="T36" s="42"/>
      <c r="U36" s="42"/>
      <c r="V36" s="42"/>
      <c r="W36" s="42"/>
      <c r="X36" s="43"/>
      <c r="Y36" s="43"/>
      <c r="Z36" s="43"/>
      <c r="AA36" s="43"/>
      <c r="AB36" s="43"/>
      <c r="AC36" s="43"/>
      <c r="AD36" s="43"/>
    </row>
    <row r="37" spans="1:30" s="44" customFormat="1" ht="12" customHeight="1" x14ac:dyDescent="0.3">
      <c r="A37" s="19" t="s">
        <v>31</v>
      </c>
      <c r="B37" s="20" t="s">
        <v>169</v>
      </c>
      <c r="C37" s="39" t="s">
        <v>281</v>
      </c>
      <c r="D37" s="55">
        <v>165.41</v>
      </c>
      <c r="E37" s="56">
        <v>0.61</v>
      </c>
      <c r="F37" s="56">
        <v>0</v>
      </c>
      <c r="G37" s="56">
        <v>0</v>
      </c>
      <c r="H37" s="56">
        <v>3.9800000000000004</v>
      </c>
      <c r="I37" s="56">
        <v>0.25</v>
      </c>
      <c r="J37" s="56">
        <v>93.02</v>
      </c>
      <c r="K37" s="56">
        <v>43</v>
      </c>
      <c r="L37" s="57">
        <v>6.9500000000000011</v>
      </c>
      <c r="M37" s="41"/>
      <c r="N37" s="41"/>
      <c r="O37" s="42"/>
      <c r="P37" s="42"/>
      <c r="Q37" s="42"/>
      <c r="R37" s="42"/>
      <c r="S37" s="42"/>
      <c r="T37" s="42"/>
      <c r="U37" s="42"/>
      <c r="V37" s="42"/>
      <c r="W37" s="42"/>
      <c r="X37" s="43"/>
      <c r="Y37" s="43"/>
      <c r="Z37" s="43"/>
      <c r="AA37" s="43"/>
      <c r="AB37" s="43"/>
      <c r="AC37" s="43"/>
      <c r="AD37" s="43"/>
    </row>
    <row r="38" spans="1:30" s="44" customFormat="1" ht="12" customHeight="1" x14ac:dyDescent="0.3">
      <c r="A38" s="45" t="s">
        <v>31</v>
      </c>
      <c r="B38" s="46" t="s">
        <v>170</v>
      </c>
      <c r="C38" s="47" t="s">
        <v>282</v>
      </c>
      <c r="D38" s="58">
        <v>161.77000000000001</v>
      </c>
      <c r="E38" s="59">
        <v>0.53</v>
      </c>
      <c r="F38" s="59">
        <v>0</v>
      </c>
      <c r="G38" s="59">
        <v>0</v>
      </c>
      <c r="H38" s="59">
        <v>4.04</v>
      </c>
      <c r="I38" s="59">
        <v>0.25</v>
      </c>
      <c r="J38" s="59">
        <v>88.58</v>
      </c>
      <c r="K38" s="59">
        <v>42.26</v>
      </c>
      <c r="L38" s="60">
        <v>7.42</v>
      </c>
      <c r="M38" s="41"/>
      <c r="N38" s="41"/>
      <c r="O38" s="42"/>
      <c r="P38" s="42"/>
      <c r="Q38" s="42"/>
      <c r="R38" s="42"/>
      <c r="S38" s="42"/>
      <c r="T38" s="42"/>
      <c r="U38" s="42"/>
      <c r="V38" s="42"/>
      <c r="W38" s="42"/>
      <c r="X38" s="43"/>
      <c r="Y38" s="43"/>
      <c r="Z38" s="43"/>
      <c r="AA38" s="43"/>
      <c r="AB38" s="43"/>
      <c r="AC38" s="43"/>
      <c r="AD38" s="43"/>
    </row>
    <row r="39" spans="1:30" s="44" customFormat="1" ht="12" customHeight="1" x14ac:dyDescent="0.3">
      <c r="A39" s="45" t="s">
        <v>31</v>
      </c>
      <c r="B39" s="46" t="s">
        <v>66</v>
      </c>
      <c r="C39" s="49" t="s">
        <v>24</v>
      </c>
      <c r="D39" s="61">
        <v>-2.2005924672027E-2</v>
      </c>
      <c r="E39" s="62">
        <v>-0.13114754098360648</v>
      </c>
      <c r="F39" s="62" t="s">
        <v>52</v>
      </c>
      <c r="G39" s="62" t="s">
        <v>52</v>
      </c>
      <c r="H39" s="62">
        <v>1.5075376884422065E-2</v>
      </c>
      <c r="I39" s="62">
        <v>0</v>
      </c>
      <c r="J39" s="62">
        <v>-4.7731670608471277E-2</v>
      </c>
      <c r="K39" s="62">
        <v>-1.7209302325581488E-2</v>
      </c>
      <c r="L39" s="63">
        <v>6.7625899280575386E-2</v>
      </c>
      <c r="M39" s="41"/>
      <c r="N39" s="41"/>
      <c r="O39" s="42"/>
      <c r="P39" s="42"/>
      <c r="Q39" s="42"/>
      <c r="R39" s="42"/>
      <c r="S39" s="42"/>
      <c r="T39" s="42"/>
      <c r="U39" s="42"/>
      <c r="V39" s="42"/>
      <c r="W39" s="42"/>
      <c r="X39" s="43"/>
      <c r="Y39" s="43"/>
      <c r="Z39" s="43"/>
      <c r="AA39" s="43"/>
      <c r="AB39" s="43"/>
      <c r="AC39" s="43"/>
      <c r="AD39" s="43"/>
    </row>
    <row r="40" spans="1:30" s="44" customFormat="1" ht="7.2" customHeight="1" x14ac:dyDescent="0.3">
      <c r="A40" s="126" t="s">
        <v>31</v>
      </c>
      <c r="B40" s="127"/>
      <c r="C40" s="128"/>
      <c r="D40" s="129" t="s">
        <v>52</v>
      </c>
      <c r="E40" s="130" t="s">
        <v>52</v>
      </c>
      <c r="F40" s="130" t="s">
        <v>52</v>
      </c>
      <c r="G40" s="130" t="s">
        <v>52</v>
      </c>
      <c r="H40" s="130" t="s">
        <v>52</v>
      </c>
      <c r="I40" s="130" t="s">
        <v>52</v>
      </c>
      <c r="J40" s="130" t="s">
        <v>52</v>
      </c>
      <c r="K40" s="130" t="s">
        <v>52</v>
      </c>
      <c r="L40" s="131" t="s">
        <v>52</v>
      </c>
      <c r="M40" s="41"/>
      <c r="N40" s="41"/>
      <c r="O40" s="42"/>
      <c r="P40" s="42"/>
      <c r="Q40" s="42"/>
      <c r="R40" s="42"/>
      <c r="S40" s="42"/>
      <c r="T40" s="42"/>
      <c r="U40" s="42"/>
      <c r="V40" s="42"/>
      <c r="W40" s="42"/>
      <c r="X40" s="43"/>
      <c r="Y40" s="43"/>
      <c r="Z40" s="43"/>
      <c r="AA40" s="43"/>
      <c r="AB40" s="43"/>
      <c r="AC40" s="43"/>
      <c r="AD40" s="43"/>
    </row>
    <row r="41" spans="1:30" s="44" customFormat="1" ht="12" customHeight="1" x14ac:dyDescent="0.3">
      <c r="A41" s="19" t="s">
        <v>32</v>
      </c>
      <c r="B41" s="20" t="s">
        <v>206</v>
      </c>
      <c r="C41" s="39" t="s">
        <v>281</v>
      </c>
      <c r="D41" s="55">
        <v>1847.23</v>
      </c>
      <c r="E41" s="56">
        <v>6.4899999999999993</v>
      </c>
      <c r="F41" s="56">
        <v>1.44</v>
      </c>
      <c r="G41" s="56">
        <v>12.89</v>
      </c>
      <c r="H41" s="56">
        <v>54.75</v>
      </c>
      <c r="I41" s="56">
        <v>21.32</v>
      </c>
      <c r="J41" s="56">
        <v>1142.3699999999999</v>
      </c>
      <c r="K41" s="56">
        <v>250.99</v>
      </c>
      <c r="L41" s="57">
        <v>44.85</v>
      </c>
      <c r="M41" s="41"/>
      <c r="N41" s="41"/>
      <c r="O41" s="42"/>
      <c r="P41" s="42"/>
      <c r="Q41" s="42"/>
      <c r="R41" s="42"/>
      <c r="S41" s="42"/>
      <c r="T41" s="42"/>
      <c r="U41" s="42"/>
      <c r="V41" s="42"/>
      <c r="W41" s="42"/>
      <c r="X41" s="43"/>
      <c r="Y41" s="43"/>
      <c r="Z41" s="43"/>
      <c r="AA41" s="43"/>
      <c r="AB41" s="43"/>
      <c r="AC41" s="43"/>
      <c r="AD41" s="43"/>
    </row>
    <row r="42" spans="1:30" s="44" customFormat="1" ht="12" customHeight="1" x14ac:dyDescent="0.3">
      <c r="A42" s="45" t="s">
        <v>32</v>
      </c>
      <c r="B42" s="46" t="s">
        <v>207</v>
      </c>
      <c r="C42" s="47" t="s">
        <v>282</v>
      </c>
      <c r="D42" s="58">
        <v>1890.2199999999998</v>
      </c>
      <c r="E42" s="59">
        <v>4.8599999999999994</v>
      </c>
      <c r="F42" s="59">
        <v>1.1400000000000001</v>
      </c>
      <c r="G42" s="59">
        <v>13.030000000000001</v>
      </c>
      <c r="H42" s="59">
        <v>68.47</v>
      </c>
      <c r="I42" s="59">
        <v>32</v>
      </c>
      <c r="J42" s="59">
        <v>1257.4299999999998</v>
      </c>
      <c r="K42" s="59">
        <v>290.39</v>
      </c>
      <c r="L42" s="60">
        <v>45.910000000000004</v>
      </c>
      <c r="M42" s="41"/>
      <c r="N42" s="41"/>
      <c r="O42" s="42"/>
      <c r="P42" s="42"/>
      <c r="Q42" s="42"/>
      <c r="R42" s="42"/>
      <c r="S42" s="42"/>
      <c r="T42" s="42"/>
      <c r="U42" s="42"/>
      <c r="V42" s="42"/>
      <c r="W42" s="42"/>
      <c r="X42" s="43"/>
      <c r="Y42" s="43"/>
      <c r="Z42" s="43"/>
      <c r="AA42" s="43"/>
      <c r="AB42" s="43"/>
      <c r="AC42" s="43"/>
      <c r="AD42" s="43"/>
    </row>
    <row r="43" spans="1:30" s="44" customFormat="1" ht="12" customHeight="1" x14ac:dyDescent="0.3">
      <c r="A43" s="45" t="s">
        <v>32</v>
      </c>
      <c r="B43" s="46" t="s">
        <v>67</v>
      </c>
      <c r="C43" s="49" t="s">
        <v>24</v>
      </c>
      <c r="D43" s="61">
        <v>2.3272683964638885E-2</v>
      </c>
      <c r="E43" s="62">
        <v>-0.25115562403698</v>
      </c>
      <c r="F43" s="62">
        <v>-0.20833333333333326</v>
      </c>
      <c r="G43" s="62">
        <v>1.0861132660977546E-2</v>
      </c>
      <c r="H43" s="62">
        <v>0.25059360730593605</v>
      </c>
      <c r="I43" s="62">
        <v>0.50093808630393988</v>
      </c>
      <c r="J43" s="62">
        <v>0.10072043208417591</v>
      </c>
      <c r="K43" s="62">
        <v>0.15697836567193901</v>
      </c>
      <c r="L43" s="63">
        <v>2.3634336677814893E-2</v>
      </c>
      <c r="M43" s="41"/>
      <c r="N43" s="41"/>
      <c r="O43" s="42"/>
      <c r="P43" s="42"/>
      <c r="Q43" s="42"/>
      <c r="R43" s="42"/>
      <c r="S43" s="42"/>
      <c r="T43" s="42"/>
      <c r="U43" s="42"/>
      <c r="V43" s="42"/>
      <c r="W43" s="42"/>
      <c r="X43" s="43"/>
      <c r="Y43" s="43"/>
      <c r="Z43" s="43"/>
      <c r="AA43" s="43"/>
      <c r="AB43" s="43"/>
      <c r="AC43" s="43"/>
      <c r="AD43" s="43"/>
    </row>
    <row r="44" spans="1:30" s="44" customFormat="1" ht="7.2" customHeight="1" x14ac:dyDescent="0.3">
      <c r="A44" s="126" t="s">
        <v>32</v>
      </c>
      <c r="B44" s="127"/>
      <c r="C44" s="128"/>
      <c r="D44" s="129" t="s">
        <v>52</v>
      </c>
      <c r="E44" s="130" t="s">
        <v>52</v>
      </c>
      <c r="F44" s="130" t="s">
        <v>52</v>
      </c>
      <c r="G44" s="130" t="s">
        <v>52</v>
      </c>
      <c r="H44" s="130" t="s">
        <v>52</v>
      </c>
      <c r="I44" s="130" t="s">
        <v>52</v>
      </c>
      <c r="J44" s="130" t="s">
        <v>52</v>
      </c>
      <c r="K44" s="130" t="s">
        <v>52</v>
      </c>
      <c r="L44" s="131" t="s">
        <v>52</v>
      </c>
      <c r="M44" s="41"/>
      <c r="N44" s="41"/>
      <c r="O44" s="42"/>
      <c r="P44" s="42"/>
      <c r="Q44" s="42"/>
      <c r="R44" s="42"/>
      <c r="S44" s="42"/>
      <c r="T44" s="42"/>
      <c r="U44" s="42"/>
      <c r="V44" s="42"/>
      <c r="W44" s="42"/>
      <c r="X44" s="43"/>
      <c r="Y44" s="43"/>
      <c r="Z44" s="43"/>
      <c r="AA44" s="43"/>
      <c r="AB44" s="43"/>
      <c r="AC44" s="43"/>
      <c r="AD44" s="43"/>
    </row>
    <row r="45" spans="1:30" s="44" customFormat="1" ht="12" customHeight="1" x14ac:dyDescent="0.3">
      <c r="A45" s="19" t="s">
        <v>33</v>
      </c>
      <c r="B45" s="20" t="s">
        <v>167</v>
      </c>
      <c r="C45" s="81" t="s">
        <v>281</v>
      </c>
      <c r="D45" s="55">
        <v>6086.3099999999995</v>
      </c>
      <c r="E45" s="56">
        <v>114.16000000000001</v>
      </c>
      <c r="F45" s="56">
        <v>98.740000000000009</v>
      </c>
      <c r="G45" s="56">
        <v>30.869999999999997</v>
      </c>
      <c r="H45" s="56">
        <v>149.26</v>
      </c>
      <c r="I45" s="56">
        <v>15.41</v>
      </c>
      <c r="J45" s="56">
        <v>727.05000000000007</v>
      </c>
      <c r="K45" s="56">
        <v>342.86</v>
      </c>
      <c r="L45" s="57">
        <v>435.71000000000004</v>
      </c>
      <c r="M45" s="41"/>
      <c r="N45" s="41"/>
      <c r="O45" s="42"/>
      <c r="P45" s="42"/>
      <c r="Q45" s="42"/>
      <c r="R45" s="42"/>
      <c r="S45" s="42"/>
      <c r="T45" s="42"/>
      <c r="U45" s="42"/>
      <c r="V45" s="42"/>
      <c r="W45" s="42"/>
      <c r="X45" s="43"/>
      <c r="Y45" s="43"/>
      <c r="Z45" s="43"/>
      <c r="AA45" s="43"/>
      <c r="AB45" s="43"/>
      <c r="AC45" s="43"/>
      <c r="AD45" s="43"/>
    </row>
    <row r="46" spans="1:30" s="44" customFormat="1" ht="12" customHeight="1" x14ac:dyDescent="0.3">
      <c r="A46" s="45" t="s">
        <v>33</v>
      </c>
      <c r="B46" s="46" t="s">
        <v>168</v>
      </c>
      <c r="C46" s="82" t="s">
        <v>282</v>
      </c>
      <c r="D46" s="58">
        <v>6185.51</v>
      </c>
      <c r="E46" s="59">
        <v>108.89000000000001</v>
      </c>
      <c r="F46" s="59">
        <v>99.399999999999991</v>
      </c>
      <c r="G46" s="59">
        <v>30.04</v>
      </c>
      <c r="H46" s="59">
        <v>150.66999999999999</v>
      </c>
      <c r="I46" s="59">
        <v>15.919999999999998</v>
      </c>
      <c r="J46" s="59">
        <v>739.86</v>
      </c>
      <c r="K46" s="59">
        <v>347.28</v>
      </c>
      <c r="L46" s="60">
        <v>440.24</v>
      </c>
      <c r="M46" s="41"/>
      <c r="N46" s="41"/>
      <c r="O46" s="42"/>
      <c r="P46" s="42"/>
      <c r="Q46" s="42"/>
      <c r="R46" s="42"/>
      <c r="S46" s="42"/>
      <c r="T46" s="42"/>
      <c r="U46" s="42"/>
      <c r="V46" s="42"/>
      <c r="W46" s="42"/>
      <c r="X46" s="43"/>
      <c r="Y46" s="43"/>
      <c r="Z46" s="43"/>
      <c r="AA46" s="43"/>
      <c r="AB46" s="43"/>
      <c r="AC46" s="43"/>
      <c r="AD46" s="43"/>
    </row>
    <row r="47" spans="1:30" s="44" customFormat="1" ht="12" customHeight="1" x14ac:dyDescent="0.3">
      <c r="A47" s="45" t="s">
        <v>33</v>
      </c>
      <c r="B47" s="46" t="s">
        <v>68</v>
      </c>
      <c r="C47" s="49" t="s">
        <v>24</v>
      </c>
      <c r="D47" s="61">
        <v>1.6298874030405974E-2</v>
      </c>
      <c r="E47" s="62">
        <v>-4.6163279607568275E-2</v>
      </c>
      <c r="F47" s="62">
        <v>6.6842211869555523E-3</v>
      </c>
      <c r="G47" s="62">
        <v>-2.6886945254292138E-2</v>
      </c>
      <c r="H47" s="62">
        <v>9.4466032426638868E-3</v>
      </c>
      <c r="I47" s="62">
        <v>3.3095392602206175E-2</v>
      </c>
      <c r="J47" s="62">
        <v>1.7619145863420504E-2</v>
      </c>
      <c r="K47" s="62">
        <v>1.2891559237006245E-2</v>
      </c>
      <c r="L47" s="63">
        <v>1.0396823575313796E-2</v>
      </c>
      <c r="M47" s="41"/>
      <c r="N47" s="41"/>
      <c r="O47" s="42"/>
      <c r="P47" s="42"/>
      <c r="Q47" s="42"/>
      <c r="R47" s="42"/>
      <c r="S47" s="42"/>
      <c r="T47" s="42"/>
      <c r="U47" s="42"/>
      <c r="V47" s="42"/>
      <c r="W47" s="42"/>
      <c r="X47" s="43"/>
      <c r="Y47" s="43"/>
      <c r="Z47" s="43"/>
      <c r="AA47" s="43"/>
      <c r="AB47" s="43"/>
      <c r="AC47" s="43"/>
      <c r="AD47" s="43"/>
    </row>
    <row r="48" spans="1:30" s="44" customFormat="1" ht="7.2" customHeight="1" x14ac:dyDescent="0.3">
      <c r="A48" s="126" t="s">
        <v>33</v>
      </c>
      <c r="B48" s="127"/>
      <c r="C48" s="128"/>
      <c r="D48" s="129" t="s">
        <v>52</v>
      </c>
      <c r="E48" s="130" t="s">
        <v>52</v>
      </c>
      <c r="F48" s="130" t="s">
        <v>52</v>
      </c>
      <c r="G48" s="130" t="s">
        <v>52</v>
      </c>
      <c r="H48" s="130" t="s">
        <v>52</v>
      </c>
      <c r="I48" s="130" t="s">
        <v>52</v>
      </c>
      <c r="J48" s="130" t="s">
        <v>52</v>
      </c>
      <c r="K48" s="130" t="s">
        <v>52</v>
      </c>
      <c r="L48" s="131" t="s">
        <v>52</v>
      </c>
      <c r="M48" s="41"/>
      <c r="N48" s="41"/>
      <c r="O48" s="42"/>
      <c r="P48" s="42"/>
      <c r="Q48" s="42"/>
      <c r="R48" s="42"/>
      <c r="S48" s="42"/>
      <c r="T48" s="42"/>
      <c r="U48" s="42"/>
      <c r="V48" s="42"/>
      <c r="W48" s="42"/>
      <c r="X48" s="43"/>
      <c r="Y48" s="43"/>
      <c r="Z48" s="43"/>
      <c r="AA48" s="43"/>
      <c r="AB48" s="43"/>
      <c r="AC48" s="43"/>
      <c r="AD48" s="43"/>
    </row>
    <row r="49" spans="1:30" s="44" customFormat="1" ht="12" customHeight="1" x14ac:dyDescent="0.3">
      <c r="A49" s="19" t="s">
        <v>34</v>
      </c>
      <c r="B49" s="20" t="s">
        <v>69</v>
      </c>
      <c r="C49" s="39" t="s">
        <v>281</v>
      </c>
      <c r="D49" s="55">
        <v>99.44</v>
      </c>
      <c r="E49" s="56">
        <v>1.26</v>
      </c>
      <c r="F49" s="95"/>
      <c r="G49" s="213">
        <v>0</v>
      </c>
      <c r="H49" s="56">
        <v>7.7800000000000011</v>
      </c>
      <c r="I49" s="56">
        <v>0</v>
      </c>
      <c r="J49" s="56">
        <v>56.36</v>
      </c>
      <c r="K49" s="56">
        <v>20.27</v>
      </c>
      <c r="L49" s="57">
        <v>7.76</v>
      </c>
      <c r="M49" s="41"/>
      <c r="N49" s="41"/>
      <c r="O49" s="42"/>
      <c r="P49" s="42"/>
      <c r="Q49" s="42"/>
      <c r="R49" s="42"/>
      <c r="S49" s="42"/>
      <c r="T49" s="42"/>
      <c r="U49" s="42"/>
      <c r="V49" s="42"/>
      <c r="W49" s="42"/>
      <c r="X49" s="43"/>
      <c r="Y49" s="43"/>
      <c r="Z49" s="43"/>
      <c r="AA49" s="43"/>
      <c r="AB49" s="43"/>
      <c r="AC49" s="43"/>
      <c r="AD49" s="43"/>
    </row>
    <row r="50" spans="1:30" s="44" customFormat="1" ht="12" customHeight="1" x14ac:dyDescent="0.3">
      <c r="A50" s="45" t="s">
        <v>34</v>
      </c>
      <c r="B50" s="46" t="s">
        <v>70</v>
      </c>
      <c r="C50" s="66" t="s">
        <v>282</v>
      </c>
      <c r="D50" s="58">
        <v>97.9</v>
      </c>
      <c r="E50" s="59">
        <v>0.84000000000000008</v>
      </c>
      <c r="F50" s="96"/>
      <c r="G50" s="214">
        <v>0</v>
      </c>
      <c r="H50" s="59">
        <v>7.83</v>
      </c>
      <c r="I50" s="59">
        <v>0</v>
      </c>
      <c r="J50" s="59">
        <v>57.230000000000004</v>
      </c>
      <c r="K50" s="59">
        <v>21.46</v>
      </c>
      <c r="L50" s="60">
        <v>7.9</v>
      </c>
      <c r="M50" s="41"/>
      <c r="N50" s="41"/>
      <c r="O50" s="42"/>
      <c r="P50" s="42"/>
      <c r="Q50" s="42"/>
      <c r="R50" s="42"/>
      <c r="S50" s="42"/>
      <c r="T50" s="42"/>
      <c r="U50" s="42"/>
      <c r="V50" s="42"/>
      <c r="W50" s="42"/>
      <c r="X50" s="43"/>
      <c r="Y50" s="43"/>
      <c r="Z50" s="43"/>
      <c r="AA50" s="43"/>
      <c r="AB50" s="43"/>
      <c r="AC50" s="43"/>
      <c r="AD50" s="43"/>
    </row>
    <row r="51" spans="1:30" s="44" customFormat="1" ht="12" customHeight="1" x14ac:dyDescent="0.3">
      <c r="A51" s="45" t="s">
        <v>34</v>
      </c>
      <c r="B51" s="46" t="s">
        <v>71</v>
      </c>
      <c r="C51" s="49" t="s">
        <v>24</v>
      </c>
      <c r="D51" s="61">
        <v>-1.5486725663716783E-2</v>
      </c>
      <c r="E51" s="62">
        <v>-0.33333333333333326</v>
      </c>
      <c r="F51" s="97"/>
      <c r="G51" s="62" t="s">
        <v>52</v>
      </c>
      <c r="H51" s="62">
        <v>6.4267352185087834E-3</v>
      </c>
      <c r="I51" s="62" t="s">
        <v>52</v>
      </c>
      <c r="J51" s="62">
        <v>1.5436479772888756E-2</v>
      </c>
      <c r="K51" s="62">
        <v>5.8707449432659153E-2</v>
      </c>
      <c r="L51" s="63">
        <v>1.804123711340222E-2</v>
      </c>
      <c r="M51" s="41"/>
      <c r="N51" s="41"/>
      <c r="O51" s="42"/>
      <c r="P51" s="42"/>
      <c r="Q51" s="42"/>
      <c r="R51" s="42"/>
      <c r="S51" s="42"/>
      <c r="T51" s="42"/>
      <c r="U51" s="42"/>
      <c r="V51" s="42"/>
      <c r="W51" s="42"/>
      <c r="X51" s="43"/>
      <c r="Y51" s="43"/>
      <c r="Z51" s="43"/>
      <c r="AA51" s="43"/>
      <c r="AB51" s="43"/>
      <c r="AC51" s="43"/>
      <c r="AD51" s="43"/>
    </row>
    <row r="52" spans="1:30" s="44" customFormat="1" ht="7.2" customHeight="1" x14ac:dyDescent="0.3">
      <c r="A52" s="126" t="s">
        <v>34</v>
      </c>
      <c r="B52" s="127"/>
      <c r="C52" s="128"/>
      <c r="D52" s="129" t="s">
        <v>52</v>
      </c>
      <c r="E52" s="130" t="s">
        <v>52</v>
      </c>
      <c r="F52" s="130"/>
      <c r="G52" s="130" t="s">
        <v>52</v>
      </c>
      <c r="H52" s="130" t="s">
        <v>52</v>
      </c>
      <c r="I52" s="130" t="s">
        <v>52</v>
      </c>
      <c r="J52" s="130" t="s">
        <v>52</v>
      </c>
      <c r="K52" s="130" t="s">
        <v>52</v>
      </c>
      <c r="L52" s="131" t="s">
        <v>52</v>
      </c>
      <c r="M52" s="41"/>
      <c r="N52" s="41"/>
      <c r="O52" s="42"/>
      <c r="P52" s="42"/>
      <c r="Q52" s="42"/>
      <c r="R52" s="42"/>
      <c r="S52" s="42"/>
      <c r="T52" s="42"/>
      <c r="U52" s="42"/>
      <c r="V52" s="42"/>
      <c r="W52" s="42"/>
      <c r="X52" s="43"/>
      <c r="Y52" s="43"/>
      <c r="Z52" s="43"/>
      <c r="AA52" s="43"/>
      <c r="AB52" s="43"/>
      <c r="AC52" s="43"/>
      <c r="AD52" s="43"/>
    </row>
    <row r="53" spans="1:30" s="44" customFormat="1" ht="12" customHeight="1" x14ac:dyDescent="0.3">
      <c r="A53" s="19" t="s">
        <v>35</v>
      </c>
      <c r="B53" s="20" t="s">
        <v>171</v>
      </c>
      <c r="C53" s="39" t="s">
        <v>281</v>
      </c>
      <c r="D53" s="55">
        <v>3365.49</v>
      </c>
      <c r="E53" s="56">
        <v>25.769999999999996</v>
      </c>
      <c r="F53" s="56">
        <v>0</v>
      </c>
      <c r="G53" s="56">
        <v>0</v>
      </c>
      <c r="H53" s="56">
        <v>38.980000000000004</v>
      </c>
      <c r="I53" s="56">
        <v>0</v>
      </c>
      <c r="J53" s="56">
        <v>679.7</v>
      </c>
      <c r="K53" s="56">
        <v>73.11</v>
      </c>
      <c r="L53" s="57">
        <v>299.33999999999997</v>
      </c>
      <c r="M53" s="41"/>
      <c r="N53" s="41"/>
      <c r="O53" s="42"/>
      <c r="P53" s="42"/>
      <c r="Q53" s="42"/>
      <c r="R53" s="42"/>
      <c r="S53" s="42"/>
      <c r="T53" s="42"/>
      <c r="U53" s="42"/>
      <c r="V53" s="42"/>
      <c r="W53" s="42"/>
      <c r="X53" s="43"/>
      <c r="Y53" s="43"/>
      <c r="Z53" s="43"/>
      <c r="AA53" s="43"/>
      <c r="AB53" s="43"/>
      <c r="AC53" s="43"/>
      <c r="AD53" s="43"/>
    </row>
    <row r="54" spans="1:30" s="44" customFormat="1" ht="12" customHeight="1" x14ac:dyDescent="0.3">
      <c r="A54" s="45" t="s">
        <v>35</v>
      </c>
      <c r="B54" s="46" t="s">
        <v>172</v>
      </c>
      <c r="C54" s="66" t="s">
        <v>282</v>
      </c>
      <c r="D54" s="58">
        <v>3423.5</v>
      </c>
      <c r="E54" s="59">
        <v>26.400000000000002</v>
      </c>
      <c r="F54" s="59">
        <v>0</v>
      </c>
      <c r="G54" s="59">
        <v>0</v>
      </c>
      <c r="H54" s="59">
        <v>39.900000000000006</v>
      </c>
      <c r="I54" s="59">
        <v>0</v>
      </c>
      <c r="J54" s="59">
        <v>646.11</v>
      </c>
      <c r="K54" s="59">
        <v>67.89</v>
      </c>
      <c r="L54" s="60">
        <v>300.66000000000003</v>
      </c>
      <c r="M54" s="41"/>
      <c r="N54" s="41"/>
      <c r="O54" s="42"/>
      <c r="P54" s="42"/>
      <c r="Q54" s="42"/>
      <c r="R54" s="42"/>
      <c r="S54" s="42"/>
      <c r="T54" s="42"/>
      <c r="U54" s="42"/>
      <c r="V54" s="42"/>
      <c r="W54" s="42"/>
      <c r="X54" s="43"/>
      <c r="Y54" s="43"/>
      <c r="Z54" s="43"/>
      <c r="AA54" s="43"/>
      <c r="AB54" s="43"/>
      <c r="AC54" s="43"/>
      <c r="AD54" s="43"/>
    </row>
    <row r="55" spans="1:30" s="44" customFormat="1" ht="12" customHeight="1" x14ac:dyDescent="0.3">
      <c r="A55" s="45" t="s">
        <v>35</v>
      </c>
      <c r="B55" s="46" t="s">
        <v>72</v>
      </c>
      <c r="C55" s="49" t="s">
        <v>24</v>
      </c>
      <c r="D55" s="61">
        <v>1.7236717387364209E-2</v>
      </c>
      <c r="E55" s="62">
        <v>2.4447031431897859E-2</v>
      </c>
      <c r="F55" s="62" t="s">
        <v>52</v>
      </c>
      <c r="G55" s="62" t="s">
        <v>52</v>
      </c>
      <c r="H55" s="62">
        <v>2.3601847101077489E-2</v>
      </c>
      <c r="I55" s="62" t="s">
        <v>52</v>
      </c>
      <c r="J55" s="62">
        <v>-4.9418861262321645E-2</v>
      </c>
      <c r="K55" s="62">
        <v>-7.1399261386951185E-2</v>
      </c>
      <c r="L55" s="63">
        <v>4.4097013429547083E-3</v>
      </c>
      <c r="M55" s="41"/>
      <c r="N55" s="41"/>
      <c r="O55" s="42"/>
      <c r="P55" s="42"/>
      <c r="Q55" s="42"/>
      <c r="R55" s="42"/>
      <c r="S55" s="42"/>
      <c r="T55" s="42"/>
      <c r="U55" s="42"/>
      <c r="V55" s="42"/>
      <c r="W55" s="42"/>
      <c r="X55" s="43"/>
      <c r="Y55" s="43"/>
      <c r="Z55" s="43"/>
      <c r="AA55" s="43"/>
      <c r="AB55" s="43"/>
      <c r="AC55" s="43"/>
      <c r="AD55" s="43"/>
    </row>
    <row r="56" spans="1:30" s="44" customFormat="1" ht="7.2" customHeight="1" x14ac:dyDescent="0.3">
      <c r="A56" s="126" t="s">
        <v>35</v>
      </c>
      <c r="B56" s="127"/>
      <c r="C56" s="128"/>
      <c r="D56" s="129" t="s">
        <v>52</v>
      </c>
      <c r="E56" s="130" t="s">
        <v>52</v>
      </c>
      <c r="F56" s="130" t="s">
        <v>52</v>
      </c>
      <c r="G56" s="130" t="s">
        <v>52</v>
      </c>
      <c r="H56" s="130" t="s">
        <v>52</v>
      </c>
      <c r="I56" s="130" t="s">
        <v>52</v>
      </c>
      <c r="J56" s="130" t="s">
        <v>52</v>
      </c>
      <c r="K56" s="130" t="s">
        <v>52</v>
      </c>
      <c r="L56" s="131" t="s">
        <v>52</v>
      </c>
      <c r="M56" s="41"/>
      <c r="N56" s="41"/>
      <c r="O56" s="42"/>
      <c r="P56" s="42"/>
      <c r="Q56" s="42"/>
      <c r="R56" s="42"/>
      <c r="S56" s="42"/>
      <c r="T56" s="42"/>
      <c r="U56" s="42"/>
      <c r="V56" s="42"/>
      <c r="W56" s="42"/>
      <c r="X56" s="43"/>
      <c r="Y56" s="43"/>
      <c r="Z56" s="43"/>
      <c r="AA56" s="43"/>
      <c r="AB56" s="43"/>
      <c r="AC56" s="43"/>
      <c r="AD56" s="43"/>
    </row>
    <row r="57" spans="1:30" s="44" customFormat="1" ht="12" customHeight="1" x14ac:dyDescent="0.3">
      <c r="A57" s="19" t="s">
        <v>36</v>
      </c>
      <c r="B57" s="20" t="s">
        <v>200</v>
      </c>
      <c r="C57" s="39" t="s">
        <v>281</v>
      </c>
      <c r="D57" s="55">
        <v>76.11999999999999</v>
      </c>
      <c r="E57" s="56">
        <v>0</v>
      </c>
      <c r="F57" s="56">
        <v>0</v>
      </c>
      <c r="G57" s="56">
        <v>0</v>
      </c>
      <c r="H57" s="56">
        <v>1.0299999999999998</v>
      </c>
      <c r="I57" s="56">
        <v>0</v>
      </c>
      <c r="J57" s="56">
        <v>13.52</v>
      </c>
      <c r="K57" s="56">
        <v>1.85</v>
      </c>
      <c r="L57" s="57">
        <v>0.06</v>
      </c>
      <c r="M57" s="41"/>
      <c r="N57" s="41"/>
      <c r="O57" s="42"/>
      <c r="P57" s="42"/>
      <c r="Q57" s="42"/>
      <c r="R57" s="42"/>
      <c r="S57" s="42"/>
      <c r="T57" s="42"/>
      <c r="U57" s="42"/>
      <c r="V57" s="42"/>
      <c r="W57" s="42"/>
      <c r="X57" s="43"/>
      <c r="Y57" s="43"/>
      <c r="Z57" s="43"/>
      <c r="AA57" s="43"/>
      <c r="AB57" s="43"/>
      <c r="AC57" s="43"/>
      <c r="AD57" s="43"/>
    </row>
    <row r="58" spans="1:30" s="44" customFormat="1" ht="12" customHeight="1" x14ac:dyDescent="0.3">
      <c r="A58" s="45" t="s">
        <v>36</v>
      </c>
      <c r="B58" s="46" t="s">
        <v>201</v>
      </c>
      <c r="C58" s="66" t="s">
        <v>282</v>
      </c>
      <c r="D58" s="58">
        <v>80.39</v>
      </c>
      <c r="E58" s="59">
        <v>0</v>
      </c>
      <c r="F58" s="59">
        <v>0</v>
      </c>
      <c r="G58" s="59">
        <v>0</v>
      </c>
      <c r="H58" s="59">
        <v>1.1400000000000001</v>
      </c>
      <c r="I58" s="59">
        <v>0</v>
      </c>
      <c r="J58" s="59">
        <v>13.78</v>
      </c>
      <c r="K58" s="59">
        <v>2.08</v>
      </c>
      <c r="L58" s="60">
        <v>0.09</v>
      </c>
      <c r="M58" s="41"/>
      <c r="N58" s="41"/>
      <c r="O58" s="42"/>
      <c r="P58" s="42"/>
      <c r="Q58" s="42"/>
      <c r="R58" s="42"/>
      <c r="S58" s="42"/>
      <c r="T58" s="42"/>
      <c r="U58" s="42"/>
      <c r="V58" s="42"/>
      <c r="W58" s="42"/>
      <c r="X58" s="43"/>
      <c r="Y58" s="43"/>
      <c r="Z58" s="43"/>
      <c r="AA58" s="43"/>
      <c r="AB58" s="43"/>
      <c r="AC58" s="43"/>
      <c r="AD58" s="43"/>
    </row>
    <row r="59" spans="1:30" s="44" customFormat="1" ht="12" customHeight="1" x14ac:dyDescent="0.3">
      <c r="A59" s="45" t="s">
        <v>36</v>
      </c>
      <c r="B59" s="46" t="s">
        <v>73</v>
      </c>
      <c r="C59" s="49" t="s">
        <v>24</v>
      </c>
      <c r="D59" s="61">
        <v>5.6095638465580855E-2</v>
      </c>
      <c r="E59" s="62" t="s">
        <v>52</v>
      </c>
      <c r="F59" s="62" t="s">
        <v>52</v>
      </c>
      <c r="G59" s="62" t="s">
        <v>52</v>
      </c>
      <c r="H59" s="62">
        <v>0.10679611650485477</v>
      </c>
      <c r="I59" s="62" t="s">
        <v>52</v>
      </c>
      <c r="J59" s="62">
        <v>1.9230769230769162E-2</v>
      </c>
      <c r="K59" s="62">
        <v>0.12432432432432439</v>
      </c>
      <c r="L59" s="63">
        <v>0.5</v>
      </c>
      <c r="M59" s="41"/>
      <c r="N59" s="41"/>
      <c r="O59" s="42"/>
      <c r="P59" s="42"/>
      <c r="Q59" s="42"/>
      <c r="R59" s="42"/>
      <c r="S59" s="42"/>
      <c r="T59" s="42"/>
      <c r="U59" s="42"/>
      <c r="V59" s="42"/>
      <c r="W59" s="42"/>
      <c r="X59" s="43"/>
      <c r="Y59" s="43"/>
      <c r="Z59" s="43"/>
      <c r="AA59" s="43"/>
      <c r="AB59" s="43"/>
      <c r="AC59" s="43"/>
      <c r="AD59" s="43"/>
    </row>
    <row r="60" spans="1:30" s="44" customFormat="1" ht="7.2" customHeight="1" x14ac:dyDescent="0.3">
      <c r="A60" s="126" t="s">
        <v>36</v>
      </c>
      <c r="B60" s="127"/>
      <c r="C60" s="128"/>
      <c r="D60" s="129" t="s">
        <v>52</v>
      </c>
      <c r="E60" s="150" t="s">
        <v>52</v>
      </c>
      <c r="F60" s="150" t="s">
        <v>52</v>
      </c>
      <c r="G60" s="130" t="s">
        <v>52</v>
      </c>
      <c r="H60" s="130" t="s">
        <v>52</v>
      </c>
      <c r="I60" s="130" t="s">
        <v>52</v>
      </c>
      <c r="J60" s="130" t="s">
        <v>52</v>
      </c>
      <c r="K60" s="130" t="s">
        <v>52</v>
      </c>
      <c r="L60" s="131" t="s">
        <v>52</v>
      </c>
      <c r="M60" s="41"/>
      <c r="N60" s="41"/>
      <c r="O60" s="42"/>
      <c r="P60" s="42"/>
      <c r="Q60" s="42"/>
      <c r="R60" s="42"/>
      <c r="S60" s="42"/>
      <c r="T60" s="42"/>
      <c r="U60" s="42"/>
      <c r="V60" s="42"/>
      <c r="W60" s="42"/>
      <c r="X60" s="43"/>
      <c r="Y60" s="43"/>
      <c r="Z60" s="43"/>
      <c r="AA60" s="43"/>
      <c r="AB60" s="43"/>
      <c r="AC60" s="43"/>
      <c r="AD60" s="43"/>
    </row>
    <row r="61" spans="1:30" s="44" customFormat="1" ht="12" customHeight="1" x14ac:dyDescent="0.3">
      <c r="A61" s="19" t="s">
        <v>37</v>
      </c>
      <c r="B61" s="20" t="s">
        <v>74</v>
      </c>
      <c r="C61" s="39" t="s">
        <v>281</v>
      </c>
      <c r="D61" s="55">
        <v>193.99</v>
      </c>
      <c r="E61" s="56">
        <v>0.99</v>
      </c>
      <c r="F61" s="95"/>
      <c r="G61" s="95"/>
      <c r="H61" s="56">
        <v>6.4599999999999991</v>
      </c>
      <c r="I61" s="95"/>
      <c r="J61" s="56">
        <v>9.3500000000000014</v>
      </c>
      <c r="K61" s="56">
        <v>8.24</v>
      </c>
      <c r="L61" s="57">
        <v>14.139999999999999</v>
      </c>
      <c r="M61" s="41"/>
      <c r="N61" s="41"/>
      <c r="O61" s="42"/>
      <c r="P61" s="42"/>
      <c r="Q61" s="42"/>
      <c r="R61" s="42"/>
      <c r="S61" s="42"/>
      <c r="T61" s="42"/>
      <c r="U61" s="42"/>
      <c r="V61" s="42"/>
      <c r="W61" s="42"/>
      <c r="X61" s="43"/>
      <c r="Y61" s="43"/>
      <c r="Z61" s="43"/>
      <c r="AA61" s="43"/>
      <c r="AB61" s="43"/>
      <c r="AC61" s="43"/>
      <c r="AD61" s="43"/>
    </row>
    <row r="62" spans="1:30" s="44" customFormat="1" ht="12" customHeight="1" x14ac:dyDescent="0.3">
      <c r="A62" s="45" t="s">
        <v>37</v>
      </c>
      <c r="B62" s="46" t="s">
        <v>75</v>
      </c>
      <c r="C62" s="66" t="s">
        <v>282</v>
      </c>
      <c r="D62" s="58">
        <v>199.66</v>
      </c>
      <c r="E62" s="59">
        <v>0.83000000000000007</v>
      </c>
      <c r="F62" s="96"/>
      <c r="G62" s="96"/>
      <c r="H62" s="59">
        <v>6.1899999999999995</v>
      </c>
      <c r="I62" s="96"/>
      <c r="J62" s="59">
        <v>9.379999999999999</v>
      </c>
      <c r="K62" s="59">
        <v>8.74</v>
      </c>
      <c r="L62" s="60">
        <v>14.309999999999999</v>
      </c>
      <c r="M62" s="41"/>
      <c r="N62" s="41"/>
      <c r="O62" s="42"/>
      <c r="P62" s="42"/>
      <c r="Q62" s="42"/>
      <c r="R62" s="42"/>
      <c r="S62" s="42"/>
      <c r="T62" s="42"/>
      <c r="U62" s="42"/>
      <c r="V62" s="42"/>
      <c r="W62" s="42"/>
      <c r="X62" s="43"/>
      <c r="Y62" s="43"/>
      <c r="Z62" s="43"/>
      <c r="AA62" s="43"/>
      <c r="AB62" s="43"/>
      <c r="AC62" s="43"/>
      <c r="AD62" s="43"/>
    </row>
    <row r="63" spans="1:30" s="44" customFormat="1" ht="12" customHeight="1" x14ac:dyDescent="0.3">
      <c r="A63" s="45" t="s">
        <v>37</v>
      </c>
      <c r="B63" s="46" t="s">
        <v>76</v>
      </c>
      <c r="C63" s="49" t="s">
        <v>24</v>
      </c>
      <c r="D63" s="61">
        <v>2.9228310737666741E-2</v>
      </c>
      <c r="E63" s="62">
        <v>-0.16161616161616155</v>
      </c>
      <c r="F63" s="97"/>
      <c r="G63" s="97"/>
      <c r="H63" s="62">
        <v>-4.179566563467485E-2</v>
      </c>
      <c r="I63" s="97"/>
      <c r="J63" s="62">
        <v>3.2085561497323667E-3</v>
      </c>
      <c r="K63" s="62">
        <v>6.0679611650485521E-2</v>
      </c>
      <c r="L63" s="63">
        <v>1.2022630834511938E-2</v>
      </c>
      <c r="M63" s="41"/>
      <c r="N63" s="41"/>
      <c r="O63" s="42"/>
      <c r="P63" s="42"/>
      <c r="Q63" s="42"/>
      <c r="R63" s="42"/>
      <c r="S63" s="42"/>
      <c r="T63" s="42"/>
      <c r="U63" s="42"/>
      <c r="V63" s="42"/>
      <c r="W63" s="42"/>
      <c r="X63" s="43"/>
      <c r="Y63" s="43"/>
      <c r="Z63" s="43"/>
      <c r="AA63" s="43"/>
      <c r="AB63" s="43"/>
      <c r="AC63" s="43"/>
      <c r="AD63" s="43"/>
    </row>
    <row r="64" spans="1:30" s="44" customFormat="1" ht="7.2" customHeight="1" x14ac:dyDescent="0.3">
      <c r="A64" s="126" t="s">
        <v>37</v>
      </c>
      <c r="B64" s="127"/>
      <c r="C64" s="128"/>
      <c r="D64" s="129" t="s">
        <v>52</v>
      </c>
      <c r="E64" s="130" t="s">
        <v>52</v>
      </c>
      <c r="F64" s="130"/>
      <c r="G64" s="130"/>
      <c r="H64" s="130" t="s">
        <v>52</v>
      </c>
      <c r="I64" s="130"/>
      <c r="J64" s="130" t="s">
        <v>52</v>
      </c>
      <c r="K64" s="130" t="s">
        <v>52</v>
      </c>
      <c r="L64" s="131" t="s">
        <v>52</v>
      </c>
      <c r="M64" s="41"/>
      <c r="N64" s="41"/>
      <c r="O64" s="42"/>
      <c r="P64" s="42"/>
      <c r="Q64" s="42"/>
      <c r="R64" s="42"/>
      <c r="S64" s="42"/>
      <c r="T64" s="42"/>
      <c r="U64" s="42"/>
      <c r="V64" s="42"/>
      <c r="W64" s="42"/>
      <c r="X64" s="43"/>
      <c r="Y64" s="43"/>
      <c r="Z64" s="43"/>
      <c r="AA64" s="43"/>
      <c r="AB64" s="43"/>
      <c r="AC64" s="43"/>
      <c r="AD64" s="43"/>
    </row>
    <row r="65" spans="1:30" s="44" customFormat="1" ht="12" customHeight="1" x14ac:dyDescent="0.3">
      <c r="A65" s="19" t="s">
        <v>38</v>
      </c>
      <c r="B65" s="20" t="s">
        <v>77</v>
      </c>
      <c r="C65" s="39" t="s">
        <v>281</v>
      </c>
      <c r="D65" s="55">
        <v>299.14999999999998</v>
      </c>
      <c r="E65" s="56">
        <v>2.8899999999999997</v>
      </c>
      <c r="F65" s="95"/>
      <c r="G65" s="95"/>
      <c r="H65" s="95"/>
      <c r="I65" s="95"/>
      <c r="J65" s="56">
        <v>16.259999999999998</v>
      </c>
      <c r="K65" s="56">
        <v>16.32</v>
      </c>
      <c r="L65" s="57">
        <v>22.16</v>
      </c>
      <c r="M65" s="41"/>
      <c r="N65" s="41"/>
      <c r="O65" s="42"/>
      <c r="P65" s="42"/>
      <c r="Q65" s="42"/>
      <c r="R65" s="42"/>
      <c r="S65" s="42"/>
      <c r="T65" s="42"/>
      <c r="U65" s="42"/>
      <c r="V65" s="42"/>
      <c r="W65" s="42"/>
      <c r="X65" s="43"/>
      <c r="Y65" s="43"/>
      <c r="Z65" s="43"/>
      <c r="AA65" s="43"/>
      <c r="AB65" s="43"/>
      <c r="AC65" s="43"/>
      <c r="AD65" s="43"/>
    </row>
    <row r="66" spans="1:30" s="44" customFormat="1" ht="12" customHeight="1" x14ac:dyDescent="0.3">
      <c r="A66" s="45" t="s">
        <v>38</v>
      </c>
      <c r="B66" s="46" t="s">
        <v>78</v>
      </c>
      <c r="C66" s="66" t="s">
        <v>282</v>
      </c>
      <c r="D66" s="58">
        <v>320.27</v>
      </c>
      <c r="E66" s="59">
        <v>3.5700000000000003</v>
      </c>
      <c r="F66" s="96"/>
      <c r="G66" s="96"/>
      <c r="H66" s="96"/>
      <c r="I66" s="96"/>
      <c r="J66" s="59">
        <v>16.39</v>
      </c>
      <c r="K66" s="59">
        <v>17.13</v>
      </c>
      <c r="L66" s="60">
        <v>24.53</v>
      </c>
      <c r="M66" s="41"/>
      <c r="N66" s="41"/>
      <c r="O66" s="42"/>
      <c r="P66" s="42"/>
      <c r="Q66" s="42"/>
      <c r="R66" s="42"/>
      <c r="S66" s="42"/>
      <c r="T66" s="42"/>
      <c r="U66" s="42"/>
      <c r="V66" s="42"/>
      <c r="W66" s="42"/>
      <c r="X66" s="43"/>
      <c r="Y66" s="43"/>
      <c r="Z66" s="43"/>
      <c r="AA66" s="43"/>
      <c r="AB66" s="43"/>
      <c r="AC66" s="43"/>
      <c r="AD66" s="43"/>
    </row>
    <row r="67" spans="1:30" s="44" customFormat="1" ht="12" customHeight="1" x14ac:dyDescent="0.3">
      <c r="A67" s="45" t="s">
        <v>38</v>
      </c>
      <c r="B67" s="46" t="s">
        <v>79</v>
      </c>
      <c r="C67" s="49" t="s">
        <v>24</v>
      </c>
      <c r="D67" s="61">
        <v>7.0600033428046105E-2</v>
      </c>
      <c r="E67" s="62">
        <v>0.2352941176470591</v>
      </c>
      <c r="F67" s="97"/>
      <c r="G67" s="97"/>
      <c r="H67" s="97"/>
      <c r="I67" s="97"/>
      <c r="J67" s="62">
        <v>7.9950799507997328E-3</v>
      </c>
      <c r="K67" s="62">
        <v>4.9632352941176405E-2</v>
      </c>
      <c r="L67" s="63">
        <v>0.10694945848375448</v>
      </c>
      <c r="M67" s="41"/>
      <c r="N67" s="41"/>
      <c r="O67" s="42"/>
      <c r="P67" s="42"/>
      <c r="Q67" s="42"/>
      <c r="R67" s="42"/>
      <c r="S67" s="42"/>
      <c r="T67" s="42"/>
      <c r="U67" s="42"/>
      <c r="V67" s="42"/>
      <c r="W67" s="42"/>
      <c r="X67" s="43"/>
      <c r="Y67" s="43"/>
      <c r="Z67" s="43"/>
      <c r="AA67" s="43"/>
      <c r="AB67" s="43"/>
      <c r="AC67" s="43"/>
      <c r="AD67" s="43"/>
    </row>
    <row r="68" spans="1:30" s="44" customFormat="1" ht="7.2" customHeight="1" x14ac:dyDescent="0.3">
      <c r="A68" s="126" t="s">
        <v>38</v>
      </c>
      <c r="B68" s="127"/>
      <c r="C68" s="128"/>
      <c r="D68" s="129" t="s">
        <v>52</v>
      </c>
      <c r="E68" s="130" t="s">
        <v>52</v>
      </c>
      <c r="F68" s="130"/>
      <c r="G68" s="130"/>
      <c r="H68" s="130"/>
      <c r="I68" s="130"/>
      <c r="J68" s="130" t="s">
        <v>52</v>
      </c>
      <c r="K68" s="130" t="s">
        <v>52</v>
      </c>
      <c r="L68" s="131" t="s">
        <v>52</v>
      </c>
      <c r="M68" s="41"/>
      <c r="N68" s="41"/>
      <c r="O68" s="42"/>
      <c r="P68" s="42"/>
      <c r="Q68" s="42"/>
      <c r="R68" s="42"/>
      <c r="S68" s="42"/>
      <c r="T68" s="42"/>
      <c r="U68" s="42"/>
      <c r="V68" s="42"/>
      <c r="W68" s="42"/>
      <c r="X68" s="43"/>
      <c r="Y68" s="43"/>
      <c r="Z68" s="43"/>
      <c r="AA68" s="43"/>
      <c r="AB68" s="43"/>
      <c r="AC68" s="43"/>
      <c r="AD68" s="43"/>
    </row>
    <row r="69" spans="1:30" s="44" customFormat="1" ht="12" customHeight="1" x14ac:dyDescent="0.3">
      <c r="A69" s="19" t="s">
        <v>39</v>
      </c>
      <c r="B69" s="20" t="s">
        <v>80</v>
      </c>
      <c r="C69" s="39" t="s">
        <v>281</v>
      </c>
      <c r="D69" s="230"/>
      <c r="E69" s="95"/>
      <c r="F69" s="356">
        <v>0</v>
      </c>
      <c r="G69" s="56">
        <v>0</v>
      </c>
      <c r="H69" s="95"/>
      <c r="I69" s="56">
        <v>0</v>
      </c>
      <c r="J69" s="95"/>
      <c r="K69" s="95"/>
      <c r="L69" s="40"/>
      <c r="M69" s="41"/>
      <c r="N69" s="41"/>
      <c r="O69" s="42"/>
      <c r="P69" s="42"/>
      <c r="Q69" s="42"/>
      <c r="R69" s="42"/>
      <c r="S69" s="42"/>
      <c r="T69" s="42"/>
      <c r="U69" s="42"/>
      <c r="V69" s="42"/>
      <c r="W69" s="42"/>
      <c r="X69" s="43"/>
      <c r="Y69" s="43"/>
      <c r="Z69" s="43"/>
      <c r="AA69" s="43"/>
      <c r="AB69" s="43"/>
      <c r="AC69" s="43"/>
      <c r="AD69" s="43"/>
    </row>
    <row r="70" spans="1:30" s="44" customFormat="1" ht="12" customHeight="1" x14ac:dyDescent="0.3">
      <c r="A70" s="45" t="s">
        <v>39</v>
      </c>
      <c r="B70" s="46" t="s">
        <v>81</v>
      </c>
      <c r="C70" s="66" t="s">
        <v>282</v>
      </c>
      <c r="D70" s="231"/>
      <c r="E70" s="96"/>
      <c r="F70" s="144">
        <v>0</v>
      </c>
      <c r="G70" s="59">
        <v>0</v>
      </c>
      <c r="H70" s="96"/>
      <c r="I70" s="59">
        <v>0</v>
      </c>
      <c r="J70" s="96"/>
      <c r="K70" s="96"/>
      <c r="L70" s="48"/>
      <c r="M70" s="41"/>
      <c r="N70" s="41"/>
      <c r="O70" s="42"/>
      <c r="P70" s="42"/>
      <c r="Q70" s="42"/>
      <c r="R70" s="42"/>
      <c r="S70" s="42"/>
      <c r="T70" s="42"/>
      <c r="U70" s="42"/>
      <c r="V70" s="42"/>
      <c r="W70" s="42"/>
      <c r="X70" s="43"/>
      <c r="Y70" s="43"/>
      <c r="Z70" s="43"/>
      <c r="AA70" s="43"/>
      <c r="AB70" s="43"/>
      <c r="AC70" s="43"/>
      <c r="AD70" s="43"/>
    </row>
    <row r="71" spans="1:30" s="44" customFormat="1" ht="12" customHeight="1" x14ac:dyDescent="0.3">
      <c r="A71" s="45" t="s">
        <v>39</v>
      </c>
      <c r="B71" s="46" t="s">
        <v>82</v>
      </c>
      <c r="C71" s="49" t="s">
        <v>24</v>
      </c>
      <c r="D71" s="232"/>
      <c r="E71" s="97"/>
      <c r="F71" s="62" t="s">
        <v>52</v>
      </c>
      <c r="G71" s="62" t="s">
        <v>52</v>
      </c>
      <c r="H71" s="97"/>
      <c r="I71" s="62" t="s">
        <v>52</v>
      </c>
      <c r="J71" s="97"/>
      <c r="K71" s="97"/>
      <c r="L71" s="50"/>
      <c r="M71" s="41"/>
      <c r="N71" s="41"/>
      <c r="O71" s="42"/>
      <c r="P71" s="42"/>
      <c r="Q71" s="42"/>
      <c r="R71" s="42"/>
      <c r="S71" s="42"/>
      <c r="T71" s="42"/>
      <c r="U71" s="42"/>
      <c r="V71" s="42"/>
      <c r="W71" s="42"/>
      <c r="X71" s="43"/>
      <c r="Y71" s="43"/>
      <c r="Z71" s="43"/>
      <c r="AA71" s="43"/>
      <c r="AB71" s="43"/>
      <c r="AC71" s="43"/>
      <c r="AD71" s="43"/>
    </row>
    <row r="72" spans="1:30" s="44" customFormat="1" ht="7.2" customHeight="1" x14ac:dyDescent="0.3">
      <c r="A72" s="132" t="s">
        <v>39</v>
      </c>
      <c r="B72" s="127"/>
      <c r="C72" s="133"/>
      <c r="D72" s="134"/>
      <c r="E72" s="135"/>
      <c r="F72" s="135" t="s">
        <v>52</v>
      </c>
      <c r="G72" s="135" t="s">
        <v>52</v>
      </c>
      <c r="H72" s="135"/>
      <c r="I72" s="135" t="s">
        <v>52</v>
      </c>
      <c r="J72" s="135"/>
      <c r="K72" s="135"/>
      <c r="L72" s="136"/>
      <c r="M72" s="41"/>
      <c r="N72" s="41"/>
      <c r="O72" s="42"/>
      <c r="P72" s="42"/>
      <c r="Q72" s="42"/>
      <c r="R72" s="42"/>
      <c r="S72" s="42"/>
      <c r="T72" s="42"/>
      <c r="U72" s="42"/>
      <c r="V72" s="42"/>
      <c r="W72" s="42"/>
      <c r="X72" s="43"/>
      <c r="Y72" s="43"/>
      <c r="Z72" s="43"/>
      <c r="AA72" s="43"/>
      <c r="AB72" s="43"/>
      <c r="AC72" s="43"/>
      <c r="AD72" s="43"/>
    </row>
    <row r="73" spans="1:30" s="44" customFormat="1" ht="12.6" customHeight="1" x14ac:dyDescent="0.3">
      <c r="A73" s="67" t="s">
        <v>40</v>
      </c>
      <c r="B73" s="46" t="s">
        <v>83</v>
      </c>
      <c r="C73" s="68" t="s">
        <v>281</v>
      </c>
      <c r="D73" s="69">
        <v>424.24</v>
      </c>
      <c r="E73" s="70">
        <v>2.37</v>
      </c>
      <c r="F73" s="71"/>
      <c r="G73" s="71"/>
      <c r="H73" s="70">
        <v>3.49</v>
      </c>
      <c r="I73" s="71"/>
      <c r="J73" s="70">
        <v>130.75</v>
      </c>
      <c r="K73" s="70">
        <v>25.71</v>
      </c>
      <c r="L73" s="72">
        <v>22.04</v>
      </c>
      <c r="M73" s="41"/>
      <c r="N73" s="41"/>
      <c r="O73" s="42"/>
      <c r="P73" s="42"/>
      <c r="Q73" s="42"/>
      <c r="R73" s="42"/>
      <c r="S73" s="42"/>
      <c r="T73" s="42"/>
      <c r="U73" s="42"/>
      <c r="V73" s="42"/>
      <c r="W73" s="42"/>
      <c r="X73" s="43"/>
      <c r="Y73" s="43"/>
      <c r="Z73" s="43"/>
      <c r="AA73" s="43"/>
      <c r="AB73" s="43"/>
      <c r="AC73" s="43"/>
      <c r="AD73" s="43"/>
    </row>
    <row r="74" spans="1:30" s="44" customFormat="1" ht="12" customHeight="1" x14ac:dyDescent="0.3">
      <c r="A74" s="45" t="s">
        <v>40</v>
      </c>
      <c r="B74" s="46" t="s">
        <v>84</v>
      </c>
      <c r="C74" s="66" t="s">
        <v>282</v>
      </c>
      <c r="D74" s="58">
        <v>438.04000000000008</v>
      </c>
      <c r="E74" s="59">
        <v>3.3</v>
      </c>
      <c r="F74" s="96"/>
      <c r="G74" s="96"/>
      <c r="H74" s="59">
        <v>2.73</v>
      </c>
      <c r="I74" s="96"/>
      <c r="J74" s="59">
        <v>135.35</v>
      </c>
      <c r="K74" s="59">
        <v>27.72</v>
      </c>
      <c r="L74" s="60">
        <v>23.39</v>
      </c>
      <c r="M74" s="41"/>
      <c r="N74" s="41"/>
      <c r="O74" s="42"/>
      <c r="P74" s="42"/>
      <c r="Q74" s="42"/>
      <c r="R74" s="42"/>
      <c r="S74" s="42"/>
      <c r="T74" s="42"/>
      <c r="U74" s="42"/>
      <c r="V74" s="42"/>
      <c r="W74" s="42"/>
      <c r="X74" s="43"/>
      <c r="Y74" s="43"/>
      <c r="Z74" s="43"/>
      <c r="AA74" s="43"/>
      <c r="AB74" s="43"/>
      <c r="AC74" s="43"/>
      <c r="AD74" s="43"/>
    </row>
    <row r="75" spans="1:30" s="44" customFormat="1" ht="12" customHeight="1" x14ac:dyDescent="0.3">
      <c r="A75" s="45" t="s">
        <v>40</v>
      </c>
      <c r="B75" s="46" t="s">
        <v>85</v>
      </c>
      <c r="C75" s="49" t="s">
        <v>24</v>
      </c>
      <c r="D75" s="61">
        <v>3.2528757307184852E-2</v>
      </c>
      <c r="E75" s="62">
        <v>0.39240506329113911</v>
      </c>
      <c r="F75" s="97"/>
      <c r="G75" s="97"/>
      <c r="H75" s="62">
        <v>-0.2177650429799427</v>
      </c>
      <c r="I75" s="97"/>
      <c r="J75" s="62">
        <v>3.5181644359464581E-2</v>
      </c>
      <c r="K75" s="62">
        <v>7.8179696616102579E-2</v>
      </c>
      <c r="L75" s="63">
        <v>6.125226860254096E-2</v>
      </c>
      <c r="M75" s="41"/>
      <c r="N75" s="41"/>
      <c r="O75" s="42"/>
      <c r="P75" s="42"/>
      <c r="Q75" s="42"/>
      <c r="R75" s="42"/>
      <c r="S75" s="42"/>
      <c r="T75" s="42"/>
      <c r="U75" s="42"/>
      <c r="V75" s="42"/>
      <c r="W75" s="42"/>
      <c r="X75" s="43"/>
      <c r="Y75" s="43"/>
      <c r="Z75" s="43"/>
      <c r="AA75" s="43"/>
      <c r="AB75" s="43"/>
      <c r="AC75" s="43"/>
      <c r="AD75" s="43"/>
    </row>
    <row r="76" spans="1:30" s="44" customFormat="1" ht="7.2" customHeight="1" x14ac:dyDescent="0.3">
      <c r="A76" s="126" t="s">
        <v>40</v>
      </c>
      <c r="B76" s="127"/>
      <c r="C76" s="133"/>
      <c r="D76" s="134" t="s">
        <v>52</v>
      </c>
      <c r="E76" s="135" t="s">
        <v>52</v>
      </c>
      <c r="F76" s="135"/>
      <c r="G76" s="135"/>
      <c r="H76" s="130" t="s">
        <v>52</v>
      </c>
      <c r="I76" s="130"/>
      <c r="J76" s="130" t="s">
        <v>52</v>
      </c>
      <c r="K76" s="130" t="s">
        <v>52</v>
      </c>
      <c r="L76" s="131" t="s">
        <v>52</v>
      </c>
      <c r="M76" s="41"/>
      <c r="N76" s="41"/>
      <c r="O76" s="42"/>
      <c r="P76" s="42"/>
      <c r="Q76" s="42"/>
      <c r="R76" s="42"/>
      <c r="S76" s="42"/>
      <c r="T76" s="42"/>
      <c r="U76" s="42"/>
      <c r="V76" s="42"/>
      <c r="W76" s="42"/>
      <c r="X76" s="43"/>
      <c r="Y76" s="43"/>
      <c r="Z76" s="43"/>
      <c r="AA76" s="43"/>
      <c r="AB76" s="43"/>
      <c r="AC76" s="43"/>
      <c r="AD76" s="43"/>
    </row>
    <row r="77" spans="1:30" s="44" customFormat="1" ht="12" customHeight="1" x14ac:dyDescent="0.3">
      <c r="A77" s="19" t="s">
        <v>41</v>
      </c>
      <c r="B77" s="20" t="s">
        <v>204</v>
      </c>
      <c r="C77" s="68" t="s">
        <v>281</v>
      </c>
      <c r="D77" s="69">
        <v>9.81</v>
      </c>
      <c r="E77" s="70">
        <v>0</v>
      </c>
      <c r="F77" s="70">
        <v>0</v>
      </c>
      <c r="G77" s="70">
        <v>0</v>
      </c>
      <c r="H77" s="95"/>
      <c r="I77" s="151">
        <v>0</v>
      </c>
      <c r="J77" s="95"/>
      <c r="K77" s="95"/>
      <c r="L77" s="40"/>
      <c r="M77" s="41"/>
      <c r="N77" s="41"/>
      <c r="O77" s="42"/>
      <c r="P77" s="42"/>
      <c r="Q77" s="42"/>
      <c r="R77" s="42"/>
      <c r="S77" s="42"/>
      <c r="T77" s="42"/>
      <c r="U77" s="42"/>
      <c r="V77" s="42"/>
      <c r="W77" s="42"/>
      <c r="X77" s="43"/>
      <c r="Y77" s="43"/>
      <c r="Z77" s="43"/>
      <c r="AA77" s="43"/>
      <c r="AB77" s="43"/>
      <c r="AC77" s="43"/>
      <c r="AD77" s="43"/>
    </row>
    <row r="78" spans="1:30" s="44" customFormat="1" ht="12" customHeight="1" x14ac:dyDescent="0.3">
      <c r="A78" s="45" t="s">
        <v>41</v>
      </c>
      <c r="B78" s="46" t="s">
        <v>205</v>
      </c>
      <c r="C78" s="66" t="s">
        <v>282</v>
      </c>
      <c r="D78" s="58">
        <v>10.06</v>
      </c>
      <c r="E78" s="59">
        <v>0</v>
      </c>
      <c r="F78" s="59">
        <v>0</v>
      </c>
      <c r="G78" s="59">
        <v>0</v>
      </c>
      <c r="H78" s="96"/>
      <c r="I78" s="59">
        <v>0</v>
      </c>
      <c r="J78" s="96"/>
      <c r="K78" s="96"/>
      <c r="L78" s="48"/>
      <c r="M78" s="41"/>
      <c r="N78" s="41"/>
      <c r="O78" s="42"/>
      <c r="P78" s="42"/>
      <c r="Q78" s="42"/>
      <c r="R78" s="42"/>
      <c r="S78" s="42"/>
      <c r="T78" s="42"/>
      <c r="U78" s="42"/>
      <c r="V78" s="42"/>
      <c r="W78" s="42"/>
      <c r="X78" s="43"/>
      <c r="Y78" s="43"/>
      <c r="Z78" s="43"/>
      <c r="AA78" s="43"/>
      <c r="AB78" s="43"/>
      <c r="AC78" s="43"/>
      <c r="AD78" s="43"/>
    </row>
    <row r="79" spans="1:30" s="44" customFormat="1" ht="12" customHeight="1" x14ac:dyDescent="0.3">
      <c r="A79" s="45" t="s">
        <v>41</v>
      </c>
      <c r="B79" s="46" t="s">
        <v>86</v>
      </c>
      <c r="C79" s="49" t="s">
        <v>24</v>
      </c>
      <c r="D79" s="61">
        <v>2.5484199796126372E-2</v>
      </c>
      <c r="E79" s="62" t="s">
        <v>52</v>
      </c>
      <c r="F79" s="62" t="s">
        <v>52</v>
      </c>
      <c r="G79" s="62" t="s">
        <v>52</v>
      </c>
      <c r="H79" s="97"/>
      <c r="I79" s="62" t="s">
        <v>52</v>
      </c>
      <c r="J79" s="97"/>
      <c r="K79" s="97"/>
      <c r="L79" s="50"/>
      <c r="M79" s="41"/>
      <c r="N79" s="41"/>
      <c r="O79" s="42"/>
      <c r="P79" s="42"/>
      <c r="Q79" s="42"/>
      <c r="R79" s="42"/>
      <c r="S79" s="42"/>
      <c r="T79" s="42"/>
      <c r="U79" s="42"/>
      <c r="V79" s="42"/>
      <c r="W79" s="42"/>
      <c r="X79" s="43"/>
      <c r="Y79" s="43"/>
      <c r="Z79" s="43"/>
      <c r="AA79" s="43"/>
      <c r="AB79" s="43"/>
      <c r="AC79" s="43"/>
      <c r="AD79" s="43"/>
    </row>
    <row r="80" spans="1:30" s="44" customFormat="1" ht="7.2" customHeight="1" x14ac:dyDescent="0.3">
      <c r="A80" s="126" t="s">
        <v>41</v>
      </c>
      <c r="B80" s="127"/>
      <c r="C80" s="128"/>
      <c r="D80" s="152" t="s">
        <v>52</v>
      </c>
      <c r="E80" s="153" t="s">
        <v>52</v>
      </c>
      <c r="F80" s="153" t="s">
        <v>52</v>
      </c>
      <c r="G80" s="153" t="s">
        <v>52</v>
      </c>
      <c r="H80" s="130"/>
      <c r="I80" s="153" t="s">
        <v>52</v>
      </c>
      <c r="J80" s="130"/>
      <c r="K80" s="130"/>
      <c r="L80" s="131"/>
      <c r="M80" s="41"/>
      <c r="N80" s="41"/>
      <c r="O80" s="42"/>
      <c r="P80" s="42"/>
      <c r="Q80" s="42"/>
      <c r="R80" s="42"/>
      <c r="S80" s="42"/>
      <c r="T80" s="42"/>
      <c r="U80" s="42"/>
      <c r="V80" s="42"/>
      <c r="W80" s="42"/>
      <c r="X80" s="43"/>
      <c r="Y80" s="43"/>
      <c r="Z80" s="43"/>
      <c r="AA80" s="43"/>
      <c r="AB80" s="43"/>
      <c r="AC80" s="43"/>
      <c r="AD80" s="43"/>
    </row>
    <row r="81" spans="1:30" s="44" customFormat="1" ht="12" customHeight="1" x14ac:dyDescent="0.3">
      <c r="A81" s="19" t="s">
        <v>42</v>
      </c>
      <c r="B81" s="20" t="s">
        <v>115</v>
      </c>
      <c r="C81" s="39" t="s">
        <v>281</v>
      </c>
      <c r="D81" s="55">
        <v>3549.2000000000003</v>
      </c>
      <c r="E81" s="56">
        <v>33.4</v>
      </c>
      <c r="F81" s="56">
        <v>24.2</v>
      </c>
      <c r="G81" s="56">
        <v>20.3</v>
      </c>
      <c r="H81" s="95"/>
      <c r="I81" s="56">
        <v>104.1</v>
      </c>
      <c r="J81" s="95"/>
      <c r="K81" s="56">
        <v>69.8</v>
      </c>
      <c r="L81" s="57">
        <v>237.89999999999998</v>
      </c>
      <c r="M81" s="41"/>
      <c r="N81" s="41"/>
      <c r="O81" s="42"/>
      <c r="P81" s="42"/>
      <c r="Q81" s="42"/>
      <c r="R81" s="42"/>
      <c r="S81" s="42"/>
      <c r="T81" s="42"/>
      <c r="U81" s="42"/>
      <c r="V81" s="42"/>
      <c r="W81" s="42"/>
      <c r="X81" s="43"/>
      <c r="Y81" s="43"/>
      <c r="Z81" s="43"/>
      <c r="AA81" s="43"/>
      <c r="AB81" s="43"/>
      <c r="AC81" s="43"/>
      <c r="AD81" s="43"/>
    </row>
    <row r="82" spans="1:30" s="44" customFormat="1" ht="12" customHeight="1" x14ac:dyDescent="0.3">
      <c r="A82" s="45" t="s">
        <v>42</v>
      </c>
      <c r="B82" s="46" t="s">
        <v>116</v>
      </c>
      <c r="C82" s="66" t="s">
        <v>282</v>
      </c>
      <c r="D82" s="58">
        <v>3510.3</v>
      </c>
      <c r="E82" s="59">
        <v>31.599999999999998</v>
      </c>
      <c r="F82" s="59">
        <v>22.8</v>
      </c>
      <c r="G82" s="59">
        <v>21.4</v>
      </c>
      <c r="H82" s="96"/>
      <c r="I82" s="59">
        <v>97.300000000000011</v>
      </c>
      <c r="J82" s="96"/>
      <c r="K82" s="59">
        <v>69.7</v>
      </c>
      <c r="L82" s="60">
        <v>239</v>
      </c>
      <c r="M82" s="41"/>
      <c r="N82" s="41"/>
      <c r="O82" s="42"/>
      <c r="P82" s="42"/>
      <c r="Q82" s="42"/>
      <c r="R82" s="42"/>
      <c r="S82" s="42"/>
      <c r="T82" s="42"/>
      <c r="U82" s="42"/>
      <c r="V82" s="42"/>
      <c r="W82" s="42"/>
      <c r="X82" s="43"/>
      <c r="Y82" s="43"/>
      <c r="Z82" s="43"/>
      <c r="AA82" s="43"/>
      <c r="AB82" s="43"/>
      <c r="AC82" s="43"/>
      <c r="AD82" s="43"/>
    </row>
    <row r="83" spans="1:30" s="44" customFormat="1" ht="12" customHeight="1" x14ac:dyDescent="0.3">
      <c r="A83" s="45" t="s">
        <v>42</v>
      </c>
      <c r="B83" s="46" t="s">
        <v>87</v>
      </c>
      <c r="C83" s="49" t="s">
        <v>24</v>
      </c>
      <c r="D83" s="61">
        <v>-1.0960216386791455E-2</v>
      </c>
      <c r="E83" s="62">
        <v>-5.3892215568862256E-2</v>
      </c>
      <c r="F83" s="62">
        <v>-5.7851239669421406E-2</v>
      </c>
      <c r="G83" s="62">
        <v>5.4187192118226424E-2</v>
      </c>
      <c r="H83" s="97"/>
      <c r="I83" s="62">
        <v>-6.5321805955811607E-2</v>
      </c>
      <c r="J83" s="97"/>
      <c r="K83" s="62">
        <v>-1.4326647564468775E-3</v>
      </c>
      <c r="L83" s="63">
        <v>4.6237915090374671E-3</v>
      </c>
      <c r="M83" s="41"/>
      <c r="N83" s="41"/>
      <c r="O83" s="42"/>
      <c r="P83" s="42"/>
      <c r="Q83" s="42"/>
      <c r="R83" s="42"/>
      <c r="S83" s="42"/>
      <c r="T83" s="42"/>
      <c r="U83" s="42"/>
      <c r="V83" s="42"/>
      <c r="W83" s="42"/>
      <c r="X83" s="43"/>
      <c r="Y83" s="43"/>
      <c r="Z83" s="43"/>
      <c r="AA83" s="43"/>
      <c r="AB83" s="43"/>
      <c r="AC83" s="43"/>
      <c r="AD83" s="43"/>
    </row>
    <row r="84" spans="1:30" s="44" customFormat="1" ht="7.2" customHeight="1" x14ac:dyDescent="0.3">
      <c r="A84" s="126" t="s">
        <v>42</v>
      </c>
      <c r="B84" s="127"/>
      <c r="C84" s="128"/>
      <c r="D84" s="129" t="s">
        <v>52</v>
      </c>
      <c r="E84" s="130" t="s">
        <v>52</v>
      </c>
      <c r="F84" s="130" t="s">
        <v>52</v>
      </c>
      <c r="G84" s="130" t="s">
        <v>52</v>
      </c>
      <c r="H84" s="130"/>
      <c r="I84" s="130" t="s">
        <v>52</v>
      </c>
      <c r="J84" s="130"/>
      <c r="K84" s="130" t="s">
        <v>52</v>
      </c>
      <c r="L84" s="131" t="s">
        <v>52</v>
      </c>
      <c r="M84" s="41"/>
      <c r="N84" s="41"/>
      <c r="O84" s="42"/>
      <c r="P84" s="42"/>
      <c r="Q84" s="42"/>
      <c r="R84" s="42"/>
      <c r="S84" s="42"/>
      <c r="T84" s="42"/>
      <c r="U84" s="42"/>
      <c r="V84" s="42"/>
      <c r="W84" s="42"/>
      <c r="X84" s="43"/>
      <c r="Y84" s="43"/>
      <c r="Z84" s="43"/>
      <c r="AA84" s="43"/>
      <c r="AB84" s="43"/>
      <c r="AC84" s="43"/>
      <c r="AD84" s="43"/>
    </row>
    <row r="85" spans="1:30" s="44" customFormat="1" ht="12" customHeight="1" x14ac:dyDescent="0.3">
      <c r="A85" s="19" t="s">
        <v>43</v>
      </c>
      <c r="B85" s="20" t="s">
        <v>141</v>
      </c>
      <c r="C85" s="39" t="s">
        <v>281</v>
      </c>
      <c r="D85" s="55">
        <v>842.77</v>
      </c>
      <c r="E85" s="56">
        <v>9.69</v>
      </c>
      <c r="F85" s="56">
        <v>1.6400000000000001</v>
      </c>
      <c r="G85" s="56">
        <v>0.41000000000000003</v>
      </c>
      <c r="H85" s="56">
        <v>17.66</v>
      </c>
      <c r="I85" s="95"/>
      <c r="J85" s="56">
        <v>192.95000000000002</v>
      </c>
      <c r="K85" s="56">
        <v>65.16</v>
      </c>
      <c r="L85" s="57">
        <v>57.8</v>
      </c>
      <c r="M85" s="41"/>
      <c r="N85" s="41"/>
      <c r="O85" s="42"/>
      <c r="P85" s="42"/>
      <c r="Q85" s="42"/>
      <c r="R85" s="42"/>
      <c r="S85" s="42"/>
      <c r="T85" s="42"/>
      <c r="U85" s="42"/>
      <c r="V85" s="42"/>
      <c r="W85" s="42"/>
      <c r="X85" s="43"/>
      <c r="Y85" s="43"/>
      <c r="Z85" s="43"/>
      <c r="AA85" s="43"/>
      <c r="AB85" s="43"/>
      <c r="AC85" s="43"/>
      <c r="AD85" s="43"/>
    </row>
    <row r="86" spans="1:30" s="44" customFormat="1" ht="12" customHeight="1" x14ac:dyDescent="0.3">
      <c r="A86" s="45" t="s">
        <v>43</v>
      </c>
      <c r="B86" s="46" t="s">
        <v>142</v>
      </c>
      <c r="C86" s="66" t="s">
        <v>282</v>
      </c>
      <c r="D86" s="143">
        <v>886.22</v>
      </c>
      <c r="E86" s="144">
        <v>8.5500000000000007</v>
      </c>
      <c r="F86" s="59">
        <v>1.42</v>
      </c>
      <c r="G86" s="144">
        <v>0.52</v>
      </c>
      <c r="H86" s="144">
        <v>17.939999999999998</v>
      </c>
      <c r="I86" s="145"/>
      <c r="J86" s="144">
        <v>177.44</v>
      </c>
      <c r="K86" s="144">
        <v>67.510000000000005</v>
      </c>
      <c r="L86" s="146">
        <v>60.430000000000007</v>
      </c>
      <c r="M86" s="41"/>
      <c r="N86" s="41"/>
      <c r="O86" s="42"/>
      <c r="P86" s="42"/>
      <c r="Q86" s="42"/>
      <c r="R86" s="42"/>
      <c r="S86" s="42"/>
      <c r="T86" s="42"/>
      <c r="U86" s="42"/>
      <c r="V86" s="42"/>
      <c r="W86" s="42"/>
      <c r="X86" s="43"/>
      <c r="Y86" s="43"/>
      <c r="Z86" s="43"/>
      <c r="AA86" s="43"/>
      <c r="AB86" s="43"/>
      <c r="AC86" s="43"/>
      <c r="AD86" s="43"/>
    </row>
    <row r="87" spans="1:30" s="44" customFormat="1" ht="12" customHeight="1" x14ac:dyDescent="0.3">
      <c r="A87" s="45" t="s">
        <v>43</v>
      </c>
      <c r="B87" s="46" t="s">
        <v>88</v>
      </c>
      <c r="C87" s="49" t="s">
        <v>24</v>
      </c>
      <c r="D87" s="61">
        <v>5.1556177842115858E-2</v>
      </c>
      <c r="E87" s="62">
        <v>-0.11764705882352933</v>
      </c>
      <c r="F87" s="62">
        <v>-0.13414634146341475</v>
      </c>
      <c r="G87" s="62">
        <v>0.26829268292682928</v>
      </c>
      <c r="H87" s="62">
        <v>1.5855039637598933E-2</v>
      </c>
      <c r="I87" s="97"/>
      <c r="J87" s="62">
        <v>-8.0383519046385188E-2</v>
      </c>
      <c r="K87" s="62">
        <v>3.6065070595457493E-2</v>
      </c>
      <c r="L87" s="63">
        <v>4.5501730103806315E-2</v>
      </c>
      <c r="M87" s="41"/>
      <c r="N87" s="41"/>
      <c r="O87" s="42"/>
      <c r="P87" s="42"/>
      <c r="Q87" s="42"/>
      <c r="R87" s="42"/>
      <c r="S87" s="42"/>
      <c r="T87" s="42"/>
      <c r="U87" s="42"/>
      <c r="V87" s="42"/>
      <c r="W87" s="42"/>
      <c r="X87" s="43"/>
      <c r="Y87" s="43"/>
      <c r="Z87" s="43"/>
      <c r="AA87" s="43"/>
      <c r="AB87" s="43"/>
      <c r="AC87" s="43"/>
      <c r="AD87" s="43"/>
    </row>
    <row r="88" spans="1:30" s="44" customFormat="1" ht="7.2" customHeight="1" x14ac:dyDescent="0.3">
      <c r="A88" s="126" t="s">
        <v>43</v>
      </c>
      <c r="B88" s="127"/>
      <c r="C88" s="128"/>
      <c r="D88" s="129" t="s">
        <v>52</v>
      </c>
      <c r="E88" s="130" t="s">
        <v>52</v>
      </c>
      <c r="F88" s="130" t="s">
        <v>52</v>
      </c>
      <c r="G88" s="130" t="s">
        <v>52</v>
      </c>
      <c r="H88" s="130" t="s">
        <v>52</v>
      </c>
      <c r="I88" s="130"/>
      <c r="J88" s="130" t="s">
        <v>52</v>
      </c>
      <c r="K88" s="130" t="s">
        <v>52</v>
      </c>
      <c r="L88" s="131" t="s">
        <v>52</v>
      </c>
      <c r="M88" s="41"/>
      <c r="N88" s="41"/>
      <c r="O88" s="42"/>
      <c r="P88" s="42"/>
      <c r="Q88" s="42"/>
      <c r="R88" s="42"/>
      <c r="S88" s="42"/>
      <c r="T88" s="42"/>
      <c r="U88" s="42"/>
      <c r="V88" s="42"/>
      <c r="W88" s="42"/>
      <c r="X88" s="43"/>
      <c r="Y88" s="43"/>
      <c r="Z88" s="43"/>
      <c r="AA88" s="43"/>
      <c r="AB88" s="43"/>
      <c r="AC88" s="43"/>
      <c r="AD88" s="43"/>
    </row>
    <row r="89" spans="1:30" s="44" customFormat="1" ht="12" customHeight="1" x14ac:dyDescent="0.3">
      <c r="A89" s="19" t="s">
        <v>44</v>
      </c>
      <c r="B89" s="20" t="s">
        <v>119</v>
      </c>
      <c r="C89" s="39" t="s">
        <v>281</v>
      </c>
      <c r="D89" s="55">
        <v>3246.1800000000003</v>
      </c>
      <c r="E89" s="56">
        <v>70.95</v>
      </c>
      <c r="F89" s="56">
        <v>40.39</v>
      </c>
      <c r="G89" s="56">
        <v>7.4399999999999995</v>
      </c>
      <c r="H89" s="56">
        <v>57.730000000000004</v>
      </c>
      <c r="I89" s="56">
        <v>6.57</v>
      </c>
      <c r="J89" s="56">
        <v>475.58000000000004</v>
      </c>
      <c r="K89" s="56">
        <v>143.92000000000002</v>
      </c>
      <c r="L89" s="57">
        <v>242.98000000000002</v>
      </c>
      <c r="M89" s="41"/>
      <c r="N89" s="41"/>
      <c r="O89" s="42"/>
      <c r="P89" s="42"/>
      <c r="Q89" s="42"/>
      <c r="R89" s="42"/>
      <c r="S89" s="42"/>
      <c r="T89" s="42"/>
      <c r="U89" s="42"/>
      <c r="V89" s="42"/>
      <c r="W89" s="42"/>
      <c r="X89" s="43"/>
      <c r="Y89" s="43"/>
      <c r="Z89" s="43"/>
      <c r="AA89" s="43"/>
      <c r="AB89" s="43"/>
      <c r="AC89" s="43"/>
      <c r="AD89" s="43"/>
    </row>
    <row r="90" spans="1:30" s="44" customFormat="1" ht="12" customHeight="1" x14ac:dyDescent="0.3">
      <c r="A90" s="45" t="s">
        <v>44</v>
      </c>
      <c r="B90" s="46" t="s">
        <v>120</v>
      </c>
      <c r="C90" s="66" t="s">
        <v>282</v>
      </c>
      <c r="D90" s="58">
        <v>3400.24</v>
      </c>
      <c r="E90" s="59">
        <v>67.84</v>
      </c>
      <c r="F90" s="59">
        <v>44.2</v>
      </c>
      <c r="G90" s="59">
        <v>5.4058426966292128</v>
      </c>
      <c r="H90" s="59">
        <v>61.32</v>
      </c>
      <c r="I90" s="59">
        <v>7.66</v>
      </c>
      <c r="J90" s="59">
        <v>496.37</v>
      </c>
      <c r="K90" s="59">
        <v>154.46</v>
      </c>
      <c r="L90" s="60">
        <v>267.01</v>
      </c>
      <c r="M90" s="41"/>
      <c r="N90" s="41"/>
      <c r="O90" s="42"/>
      <c r="P90" s="42"/>
      <c r="Q90" s="42"/>
      <c r="R90" s="42"/>
      <c r="S90" s="42"/>
      <c r="T90" s="42"/>
      <c r="U90" s="42"/>
      <c r="V90" s="42"/>
      <c r="W90" s="42"/>
      <c r="X90" s="43"/>
      <c r="Y90" s="43"/>
      <c r="Z90" s="43"/>
      <c r="AA90" s="43"/>
      <c r="AB90" s="43"/>
      <c r="AC90" s="43"/>
      <c r="AD90" s="43"/>
    </row>
    <row r="91" spans="1:30" s="44" customFormat="1" ht="12" customHeight="1" x14ac:dyDescent="0.3">
      <c r="A91" s="45" t="s">
        <v>44</v>
      </c>
      <c r="B91" s="46" t="s">
        <v>89</v>
      </c>
      <c r="C91" s="49" t="s">
        <v>24</v>
      </c>
      <c r="D91" s="61">
        <v>4.7458859336204196E-2</v>
      </c>
      <c r="E91" s="62">
        <v>-4.3833685694150804E-2</v>
      </c>
      <c r="F91" s="62">
        <v>9.4330279772220971E-2</v>
      </c>
      <c r="G91" s="62">
        <v>-0.27340823970037453</v>
      </c>
      <c r="H91" s="62">
        <v>6.2186038454876025E-2</v>
      </c>
      <c r="I91" s="62">
        <v>0.16590563165905636</v>
      </c>
      <c r="J91" s="62">
        <v>4.3715042684721706E-2</v>
      </c>
      <c r="K91" s="62">
        <v>7.3235130628126699E-2</v>
      </c>
      <c r="L91" s="63">
        <v>9.8897028562021427E-2</v>
      </c>
      <c r="M91" s="41"/>
      <c r="N91" s="41"/>
      <c r="O91" s="42"/>
      <c r="P91" s="42"/>
      <c r="Q91" s="42"/>
      <c r="R91" s="42"/>
      <c r="S91" s="42"/>
      <c r="T91" s="42"/>
      <c r="U91" s="42"/>
      <c r="V91" s="42"/>
      <c r="W91" s="42"/>
      <c r="X91" s="43"/>
      <c r="Y91" s="43"/>
      <c r="Z91" s="43"/>
      <c r="AA91" s="43"/>
      <c r="AB91" s="43"/>
      <c r="AC91" s="43"/>
      <c r="AD91" s="43"/>
    </row>
    <row r="92" spans="1:30" s="44" customFormat="1" ht="7.2" customHeight="1" x14ac:dyDescent="0.3">
      <c r="A92" s="126" t="s">
        <v>44</v>
      </c>
      <c r="B92" s="127"/>
      <c r="C92" s="128"/>
      <c r="D92" s="129" t="s">
        <v>52</v>
      </c>
      <c r="E92" s="130" t="s">
        <v>52</v>
      </c>
      <c r="F92" s="130" t="s">
        <v>52</v>
      </c>
      <c r="G92" s="130" t="s">
        <v>52</v>
      </c>
      <c r="H92" s="130" t="s">
        <v>52</v>
      </c>
      <c r="I92" s="130" t="s">
        <v>52</v>
      </c>
      <c r="J92" s="130" t="s">
        <v>52</v>
      </c>
      <c r="K92" s="130" t="s">
        <v>52</v>
      </c>
      <c r="L92" s="131" t="s">
        <v>52</v>
      </c>
      <c r="M92" s="41"/>
      <c r="N92" s="41"/>
      <c r="O92" s="42"/>
      <c r="P92" s="42"/>
      <c r="Q92" s="42"/>
      <c r="R92" s="42"/>
      <c r="S92" s="42"/>
      <c r="T92" s="42"/>
      <c r="U92" s="42"/>
      <c r="V92" s="42"/>
      <c r="W92" s="42"/>
      <c r="X92" s="43"/>
      <c r="Y92" s="43"/>
      <c r="Z92" s="43"/>
      <c r="AA92" s="43"/>
      <c r="AB92" s="43"/>
      <c r="AC92" s="43"/>
      <c r="AD92" s="43"/>
    </row>
    <row r="93" spans="1:30" s="44" customFormat="1" ht="12" customHeight="1" x14ac:dyDescent="0.3">
      <c r="A93" s="19" t="s">
        <v>45</v>
      </c>
      <c r="B93" s="20" t="s">
        <v>90</v>
      </c>
      <c r="C93" s="39" t="s">
        <v>281</v>
      </c>
      <c r="D93" s="55">
        <v>473.95000000000005</v>
      </c>
      <c r="E93" s="56">
        <v>8.5399999999999991</v>
      </c>
      <c r="F93" s="56">
        <v>5.0299999999999994</v>
      </c>
      <c r="G93" s="56">
        <v>2.31</v>
      </c>
      <c r="H93" s="56">
        <v>6.3100000000000005</v>
      </c>
      <c r="I93" s="56">
        <v>0</v>
      </c>
      <c r="J93" s="56">
        <v>181.36</v>
      </c>
      <c r="K93" s="56">
        <v>30.49</v>
      </c>
      <c r="L93" s="57">
        <v>14.95</v>
      </c>
      <c r="M93" s="41"/>
      <c r="N93" s="41"/>
      <c r="O93" s="42"/>
      <c r="P93" s="42"/>
      <c r="Q93" s="42"/>
      <c r="R93" s="42"/>
      <c r="S93" s="42"/>
      <c r="T93" s="42"/>
      <c r="U93" s="42"/>
      <c r="V93" s="42"/>
      <c r="W93" s="42"/>
      <c r="X93" s="43"/>
      <c r="Y93" s="43"/>
      <c r="Z93" s="43"/>
      <c r="AA93" s="43"/>
      <c r="AB93" s="43"/>
      <c r="AC93" s="43"/>
      <c r="AD93" s="43"/>
    </row>
    <row r="94" spans="1:30" s="44" customFormat="1" ht="12" customHeight="1" x14ac:dyDescent="0.3">
      <c r="A94" s="45" t="s">
        <v>45</v>
      </c>
      <c r="B94" s="46" t="s">
        <v>91</v>
      </c>
      <c r="C94" s="66" t="s">
        <v>282</v>
      </c>
      <c r="D94" s="58">
        <v>479.56</v>
      </c>
      <c r="E94" s="59">
        <v>8.51</v>
      </c>
      <c r="F94" s="59">
        <v>6.37</v>
      </c>
      <c r="G94" s="59">
        <v>2.39</v>
      </c>
      <c r="H94" s="59">
        <v>5.92</v>
      </c>
      <c r="I94" s="59">
        <v>0</v>
      </c>
      <c r="J94" s="59">
        <v>163.63</v>
      </c>
      <c r="K94" s="59">
        <v>30.2</v>
      </c>
      <c r="L94" s="60">
        <v>15.5</v>
      </c>
      <c r="M94" s="41"/>
      <c r="N94" s="41"/>
      <c r="O94" s="42"/>
      <c r="P94" s="42"/>
      <c r="Q94" s="42"/>
      <c r="R94" s="42"/>
      <c r="S94" s="42"/>
      <c r="T94" s="42"/>
      <c r="U94" s="42"/>
      <c r="V94" s="42"/>
      <c r="W94" s="42"/>
      <c r="X94" s="43"/>
      <c r="Y94" s="43"/>
      <c r="Z94" s="43"/>
      <c r="AA94" s="43"/>
      <c r="AB94" s="43"/>
      <c r="AC94" s="43"/>
      <c r="AD94" s="43"/>
    </row>
    <row r="95" spans="1:30" s="44" customFormat="1" ht="12" customHeight="1" x14ac:dyDescent="0.3">
      <c r="A95" s="45" t="s">
        <v>45</v>
      </c>
      <c r="B95" s="46" t="s">
        <v>92</v>
      </c>
      <c r="C95" s="49" t="s">
        <v>24</v>
      </c>
      <c r="D95" s="61">
        <v>1.1836691634138585E-2</v>
      </c>
      <c r="E95" s="62">
        <v>-3.5128805620607828E-3</v>
      </c>
      <c r="F95" s="62">
        <v>0.26640159045725675</v>
      </c>
      <c r="G95" s="62">
        <v>3.463203463203457E-2</v>
      </c>
      <c r="H95" s="62">
        <v>-6.1806656101426438E-2</v>
      </c>
      <c r="I95" s="62" t="s">
        <v>52</v>
      </c>
      <c r="J95" s="62">
        <v>-9.776135862373192E-2</v>
      </c>
      <c r="K95" s="62">
        <v>-9.5113151853066791E-3</v>
      </c>
      <c r="L95" s="63">
        <v>3.6789297658862852E-2</v>
      </c>
      <c r="M95" s="41"/>
      <c r="N95" s="41"/>
      <c r="O95" s="42"/>
      <c r="P95" s="42"/>
      <c r="Q95" s="42"/>
      <c r="R95" s="42"/>
      <c r="S95" s="42"/>
      <c r="T95" s="42"/>
      <c r="U95" s="42"/>
      <c r="V95" s="42"/>
      <c r="W95" s="42"/>
      <c r="X95" s="43"/>
      <c r="Y95" s="43"/>
      <c r="Z95" s="43"/>
      <c r="AA95" s="43"/>
      <c r="AB95" s="43"/>
      <c r="AC95" s="43"/>
      <c r="AD95" s="43"/>
    </row>
    <row r="96" spans="1:30" s="44" customFormat="1" ht="7.2" customHeight="1" x14ac:dyDescent="0.3">
      <c r="A96" s="126" t="s">
        <v>45</v>
      </c>
      <c r="B96" s="127"/>
      <c r="C96" s="128"/>
      <c r="D96" s="129" t="s">
        <v>52</v>
      </c>
      <c r="E96" s="130" t="s">
        <v>52</v>
      </c>
      <c r="F96" s="130" t="s">
        <v>52</v>
      </c>
      <c r="G96" s="130" t="s">
        <v>52</v>
      </c>
      <c r="H96" s="130" t="s">
        <v>52</v>
      </c>
      <c r="I96" s="130" t="s">
        <v>52</v>
      </c>
      <c r="J96" s="130" t="s">
        <v>52</v>
      </c>
      <c r="K96" s="130" t="s">
        <v>52</v>
      </c>
      <c r="L96" s="131" t="s">
        <v>52</v>
      </c>
      <c r="M96" s="41"/>
      <c r="N96" s="41"/>
      <c r="O96" s="42"/>
      <c r="P96" s="42"/>
      <c r="Q96" s="42"/>
      <c r="R96" s="42"/>
      <c r="S96" s="42"/>
      <c r="T96" s="42"/>
      <c r="U96" s="42"/>
      <c r="V96" s="42"/>
      <c r="W96" s="42"/>
      <c r="X96" s="43"/>
      <c r="Y96" s="43"/>
      <c r="Z96" s="43"/>
      <c r="AA96" s="43"/>
      <c r="AB96" s="43"/>
      <c r="AC96" s="43"/>
      <c r="AD96" s="43"/>
    </row>
    <row r="97" spans="1:30" s="44" customFormat="1" ht="12" customHeight="1" x14ac:dyDescent="0.3">
      <c r="A97" s="19" t="s">
        <v>46</v>
      </c>
      <c r="B97" s="20" t="s">
        <v>175</v>
      </c>
      <c r="C97" s="39" t="s">
        <v>281</v>
      </c>
      <c r="D97" s="55">
        <v>289.04000000000002</v>
      </c>
      <c r="E97" s="56">
        <v>2.42</v>
      </c>
      <c r="F97" s="95"/>
      <c r="G97" s="95"/>
      <c r="H97" s="56">
        <v>15.870000000000001</v>
      </c>
      <c r="I97" s="95"/>
      <c r="J97" s="56">
        <v>89.490000000000009</v>
      </c>
      <c r="K97" s="56">
        <v>51.22</v>
      </c>
      <c r="L97" s="57">
        <v>21.88</v>
      </c>
      <c r="M97" s="41"/>
      <c r="N97" s="41"/>
      <c r="O97" s="42"/>
      <c r="P97" s="42"/>
      <c r="Q97" s="42"/>
      <c r="R97" s="42"/>
      <c r="S97" s="42"/>
      <c r="T97" s="42"/>
      <c r="U97" s="42"/>
      <c r="V97" s="42"/>
      <c r="W97" s="42"/>
      <c r="X97" s="43"/>
      <c r="Y97" s="43"/>
      <c r="Z97" s="43"/>
      <c r="AA97" s="43"/>
      <c r="AB97" s="43"/>
      <c r="AC97" s="43"/>
      <c r="AD97" s="43"/>
    </row>
    <row r="98" spans="1:30" s="44" customFormat="1" ht="12" customHeight="1" x14ac:dyDescent="0.3">
      <c r="A98" s="45" t="s">
        <v>46</v>
      </c>
      <c r="B98" s="46" t="s">
        <v>176</v>
      </c>
      <c r="C98" s="66" t="s">
        <v>282</v>
      </c>
      <c r="D98" s="58">
        <v>300.3</v>
      </c>
      <c r="E98" s="59">
        <v>2.83</v>
      </c>
      <c r="F98" s="96"/>
      <c r="G98" s="96"/>
      <c r="H98" s="59">
        <v>17.45</v>
      </c>
      <c r="I98" s="96"/>
      <c r="J98" s="59">
        <v>96.949999999999989</v>
      </c>
      <c r="K98" s="59">
        <v>54.43</v>
      </c>
      <c r="L98" s="60">
        <v>24.58</v>
      </c>
      <c r="M98" s="41"/>
      <c r="N98" s="41"/>
      <c r="O98" s="42"/>
      <c r="P98" s="42"/>
      <c r="Q98" s="42"/>
      <c r="R98" s="42"/>
      <c r="S98" s="42"/>
      <c r="T98" s="42"/>
      <c r="U98" s="42"/>
      <c r="V98" s="42"/>
      <c r="W98" s="42"/>
      <c r="X98" s="43"/>
      <c r="Y98" s="43"/>
      <c r="Z98" s="43"/>
      <c r="AA98" s="43"/>
      <c r="AB98" s="43"/>
      <c r="AC98" s="43"/>
      <c r="AD98" s="43"/>
    </row>
    <row r="99" spans="1:30" s="44" customFormat="1" ht="12" customHeight="1" x14ac:dyDescent="0.3">
      <c r="A99" s="45" t="s">
        <v>46</v>
      </c>
      <c r="B99" s="46" t="s">
        <v>93</v>
      </c>
      <c r="C99" s="49" t="s">
        <v>24</v>
      </c>
      <c r="D99" s="61">
        <v>3.8956545806808629E-2</v>
      </c>
      <c r="E99" s="62">
        <v>0.16942148760330578</v>
      </c>
      <c r="F99" s="97"/>
      <c r="G99" s="97"/>
      <c r="H99" s="62">
        <v>9.9558916194076863E-2</v>
      </c>
      <c r="I99" s="97"/>
      <c r="J99" s="62">
        <v>8.3361269415576977E-2</v>
      </c>
      <c r="K99" s="62">
        <v>6.2670831706364671E-2</v>
      </c>
      <c r="L99" s="63">
        <v>0.12340036563071299</v>
      </c>
      <c r="M99" s="41"/>
      <c r="N99" s="41"/>
      <c r="O99" s="42"/>
      <c r="P99" s="42"/>
      <c r="Q99" s="42"/>
      <c r="R99" s="42"/>
      <c r="S99" s="42"/>
      <c r="T99" s="42"/>
      <c r="U99" s="42"/>
      <c r="V99" s="42"/>
      <c r="W99" s="42"/>
      <c r="X99" s="43"/>
      <c r="Y99" s="43"/>
      <c r="Z99" s="43"/>
      <c r="AA99" s="43"/>
      <c r="AB99" s="43"/>
      <c r="AC99" s="43"/>
      <c r="AD99" s="43"/>
    </row>
    <row r="100" spans="1:30" s="44" customFormat="1" ht="7.2" customHeight="1" x14ac:dyDescent="0.3">
      <c r="A100" s="126" t="s">
        <v>46</v>
      </c>
      <c r="B100" s="127"/>
      <c r="C100" s="128"/>
      <c r="D100" s="129" t="s">
        <v>52</v>
      </c>
      <c r="E100" s="130" t="s">
        <v>52</v>
      </c>
      <c r="F100" s="130"/>
      <c r="G100" s="130"/>
      <c r="H100" s="130" t="s">
        <v>52</v>
      </c>
      <c r="I100" s="130"/>
      <c r="J100" s="130" t="s">
        <v>52</v>
      </c>
      <c r="K100" s="130" t="s">
        <v>52</v>
      </c>
      <c r="L100" s="131" t="s">
        <v>52</v>
      </c>
      <c r="M100" s="41"/>
      <c r="N100" s="41"/>
      <c r="O100" s="42"/>
      <c r="P100" s="42"/>
      <c r="Q100" s="42"/>
      <c r="R100" s="42"/>
      <c r="S100" s="42"/>
      <c r="T100" s="42"/>
      <c r="U100" s="42"/>
      <c r="V100" s="42"/>
      <c r="W100" s="42"/>
      <c r="X100" s="43"/>
      <c r="Y100" s="43"/>
      <c r="Z100" s="43"/>
      <c r="AA100" s="43"/>
      <c r="AB100" s="43"/>
      <c r="AC100" s="43"/>
      <c r="AD100" s="43"/>
    </row>
    <row r="101" spans="1:30" s="44" customFormat="1" ht="12" customHeight="1" x14ac:dyDescent="0.3">
      <c r="A101" s="19" t="s">
        <v>47</v>
      </c>
      <c r="B101" s="20" t="s">
        <v>94</v>
      </c>
      <c r="C101" s="39" t="s">
        <v>281</v>
      </c>
      <c r="D101" s="55">
        <v>143.15</v>
      </c>
      <c r="E101" s="56">
        <v>0.51</v>
      </c>
      <c r="F101" s="95"/>
      <c r="G101" s="95"/>
      <c r="H101" s="56">
        <v>2.42</v>
      </c>
      <c r="I101" s="95"/>
      <c r="J101" s="56">
        <v>36.46</v>
      </c>
      <c r="K101" s="56">
        <v>11.39</v>
      </c>
      <c r="L101" s="57">
        <v>3.67</v>
      </c>
      <c r="M101" s="41"/>
      <c r="N101" s="41"/>
      <c r="O101" s="42"/>
      <c r="P101" s="42"/>
      <c r="Q101" s="42"/>
      <c r="R101" s="42"/>
      <c r="S101" s="42"/>
      <c r="T101" s="42"/>
      <c r="U101" s="42"/>
      <c r="V101" s="42"/>
      <c r="W101" s="42"/>
      <c r="X101" s="43"/>
      <c r="Y101" s="43"/>
      <c r="Z101" s="43"/>
      <c r="AA101" s="43"/>
      <c r="AB101" s="43"/>
      <c r="AC101" s="43"/>
      <c r="AD101" s="43"/>
    </row>
    <row r="102" spans="1:30" s="44" customFormat="1" ht="12" customHeight="1" x14ac:dyDescent="0.3">
      <c r="A102" s="45" t="s">
        <v>47</v>
      </c>
      <c r="B102" s="46" t="s">
        <v>95</v>
      </c>
      <c r="C102" s="66" t="s">
        <v>282</v>
      </c>
      <c r="D102" s="58">
        <v>142.82</v>
      </c>
      <c r="E102" s="59">
        <v>0.54</v>
      </c>
      <c r="F102" s="96"/>
      <c r="G102" s="96"/>
      <c r="H102" s="59">
        <v>2.7</v>
      </c>
      <c r="I102" s="96"/>
      <c r="J102" s="59">
        <v>35.020000000000003</v>
      </c>
      <c r="K102" s="59">
        <v>12.990000000000002</v>
      </c>
      <c r="L102" s="60">
        <v>4.1899999999999995</v>
      </c>
      <c r="M102" s="41"/>
      <c r="N102" s="41"/>
      <c r="O102" s="42"/>
      <c r="P102" s="42"/>
      <c r="Q102" s="42"/>
      <c r="R102" s="42"/>
      <c r="S102" s="42"/>
      <c r="T102" s="42"/>
      <c r="U102" s="42"/>
      <c r="V102" s="42"/>
      <c r="W102" s="42"/>
      <c r="X102" s="43"/>
      <c r="Y102" s="43"/>
      <c r="Z102" s="43"/>
      <c r="AA102" s="43"/>
      <c r="AB102" s="43"/>
      <c r="AC102" s="43"/>
      <c r="AD102" s="43"/>
    </row>
    <row r="103" spans="1:30" s="44" customFormat="1" ht="12" customHeight="1" x14ac:dyDescent="0.3">
      <c r="A103" s="45" t="s">
        <v>47</v>
      </c>
      <c r="B103" s="46" t="s">
        <v>96</v>
      </c>
      <c r="C103" s="49" t="s">
        <v>24</v>
      </c>
      <c r="D103" s="61">
        <v>-2.3052741879148186E-3</v>
      </c>
      <c r="E103" s="62">
        <v>5.8823529411764719E-2</v>
      </c>
      <c r="F103" s="97"/>
      <c r="G103" s="97"/>
      <c r="H103" s="62">
        <v>0.11570247933884303</v>
      </c>
      <c r="I103" s="97"/>
      <c r="J103" s="62">
        <v>-3.9495337356006521E-2</v>
      </c>
      <c r="K103" s="62">
        <v>0.14047410008779648</v>
      </c>
      <c r="L103" s="63">
        <v>0.1416893732970026</v>
      </c>
      <c r="M103" s="41"/>
      <c r="N103" s="41"/>
      <c r="O103" s="42"/>
      <c r="P103" s="42"/>
      <c r="Q103" s="42"/>
      <c r="R103" s="42"/>
      <c r="S103" s="42"/>
      <c r="T103" s="42"/>
      <c r="U103" s="42"/>
      <c r="V103" s="42"/>
      <c r="W103" s="42"/>
      <c r="X103" s="43"/>
      <c r="Y103" s="43"/>
      <c r="Z103" s="43"/>
      <c r="AA103" s="43"/>
      <c r="AB103" s="43"/>
      <c r="AC103" s="43"/>
      <c r="AD103" s="43"/>
    </row>
    <row r="104" spans="1:30" s="44" customFormat="1" ht="7.2" customHeight="1" x14ac:dyDescent="0.3">
      <c r="A104" s="126" t="s">
        <v>47</v>
      </c>
      <c r="B104" s="127"/>
      <c r="C104" s="128"/>
      <c r="D104" s="129" t="s">
        <v>52</v>
      </c>
      <c r="E104" s="130" t="s">
        <v>52</v>
      </c>
      <c r="F104" s="130"/>
      <c r="G104" s="130"/>
      <c r="H104" s="130" t="s">
        <v>52</v>
      </c>
      <c r="I104" s="130"/>
      <c r="J104" s="130" t="s">
        <v>52</v>
      </c>
      <c r="K104" s="130" t="s">
        <v>52</v>
      </c>
      <c r="L104" s="131" t="s">
        <v>52</v>
      </c>
      <c r="M104" s="41"/>
      <c r="N104" s="41"/>
      <c r="O104" s="42"/>
      <c r="P104" s="42"/>
      <c r="Q104" s="42"/>
      <c r="R104" s="42"/>
      <c r="S104" s="42"/>
      <c r="T104" s="42"/>
      <c r="U104" s="42"/>
      <c r="V104" s="42"/>
      <c r="W104" s="42"/>
      <c r="X104" s="43"/>
      <c r="Y104" s="43"/>
      <c r="Z104" s="43"/>
      <c r="AA104" s="43"/>
      <c r="AB104" s="43"/>
      <c r="AC104" s="43"/>
      <c r="AD104" s="43"/>
    </row>
    <row r="105" spans="1:30" s="44" customFormat="1" ht="12" customHeight="1" x14ac:dyDescent="0.3">
      <c r="A105" s="19" t="s">
        <v>48</v>
      </c>
      <c r="B105" s="20" t="s">
        <v>97</v>
      </c>
      <c r="C105" s="39" t="s">
        <v>281</v>
      </c>
      <c r="D105" s="55">
        <v>203.57</v>
      </c>
      <c r="E105" s="56">
        <v>2.27</v>
      </c>
      <c r="F105" s="95"/>
      <c r="G105" s="95"/>
      <c r="H105" s="56">
        <v>8.5299999999999994</v>
      </c>
      <c r="I105" s="213">
        <v>0</v>
      </c>
      <c r="J105" s="56">
        <v>64.23</v>
      </c>
      <c r="K105" s="56">
        <v>12.09</v>
      </c>
      <c r="L105" s="57">
        <v>8.9</v>
      </c>
      <c r="M105" s="41"/>
      <c r="N105" s="41"/>
      <c r="O105" s="42"/>
      <c r="P105" s="42"/>
      <c r="Q105" s="42"/>
      <c r="R105" s="42"/>
      <c r="S105" s="42"/>
      <c r="T105" s="42"/>
      <c r="U105" s="42"/>
      <c r="V105" s="42"/>
      <c r="W105" s="42"/>
      <c r="X105" s="43"/>
      <c r="Y105" s="43"/>
      <c r="Z105" s="43"/>
      <c r="AA105" s="43"/>
      <c r="AB105" s="43"/>
      <c r="AC105" s="43"/>
      <c r="AD105" s="43"/>
    </row>
    <row r="106" spans="1:30" s="44" customFormat="1" ht="12" customHeight="1" x14ac:dyDescent="0.3">
      <c r="A106" s="45" t="s">
        <v>48</v>
      </c>
      <c r="B106" s="46" t="s">
        <v>98</v>
      </c>
      <c r="C106" s="47" t="s">
        <v>282</v>
      </c>
      <c r="D106" s="58">
        <v>209.98999999999998</v>
      </c>
      <c r="E106" s="59">
        <v>2.44</v>
      </c>
      <c r="F106" s="96"/>
      <c r="G106" s="96"/>
      <c r="H106" s="59">
        <v>8.2799999999999994</v>
      </c>
      <c r="I106" s="214">
        <v>0</v>
      </c>
      <c r="J106" s="59">
        <v>67.91</v>
      </c>
      <c r="K106" s="59">
        <v>13.55</v>
      </c>
      <c r="L106" s="60">
        <v>9.8099999999999987</v>
      </c>
      <c r="M106" s="41"/>
      <c r="N106" s="41"/>
      <c r="O106" s="42"/>
      <c r="P106" s="42"/>
      <c r="Q106" s="42"/>
      <c r="R106" s="42"/>
      <c r="S106" s="42"/>
      <c r="T106" s="42"/>
      <c r="U106" s="42"/>
      <c r="V106" s="42"/>
      <c r="W106" s="42"/>
      <c r="X106" s="43"/>
      <c r="Y106" s="43"/>
      <c r="Z106" s="43"/>
      <c r="AA106" s="43"/>
      <c r="AB106" s="43"/>
      <c r="AC106" s="43"/>
      <c r="AD106" s="43"/>
    </row>
    <row r="107" spans="1:30" s="44" customFormat="1" ht="12" customHeight="1" x14ac:dyDescent="0.3">
      <c r="A107" s="45" t="s">
        <v>48</v>
      </c>
      <c r="B107" s="46" t="s">
        <v>99</v>
      </c>
      <c r="C107" s="49" t="s">
        <v>24</v>
      </c>
      <c r="D107" s="61">
        <v>3.1537063417988787E-2</v>
      </c>
      <c r="E107" s="62">
        <v>7.4889867841409608E-2</v>
      </c>
      <c r="F107" s="97"/>
      <c r="G107" s="97"/>
      <c r="H107" s="62">
        <v>-2.9308323563892125E-2</v>
      </c>
      <c r="I107" s="62" t="s">
        <v>52</v>
      </c>
      <c r="J107" s="62">
        <v>5.7294099330530868E-2</v>
      </c>
      <c r="K107" s="62">
        <v>0.12076095947063692</v>
      </c>
      <c r="L107" s="63">
        <v>0.10224719101123569</v>
      </c>
      <c r="M107" s="41"/>
      <c r="N107" s="41"/>
      <c r="O107" s="42"/>
      <c r="P107" s="42"/>
      <c r="Q107" s="42"/>
      <c r="R107" s="42"/>
      <c r="S107" s="42"/>
      <c r="T107" s="42"/>
      <c r="U107" s="42"/>
      <c r="V107" s="42"/>
      <c r="W107" s="42"/>
      <c r="X107" s="43"/>
      <c r="Y107" s="43"/>
      <c r="Z107" s="43"/>
      <c r="AA107" s="43"/>
      <c r="AB107" s="43"/>
      <c r="AC107" s="43"/>
      <c r="AD107" s="43"/>
    </row>
    <row r="108" spans="1:30" s="44" customFormat="1" ht="7.2" customHeight="1" x14ac:dyDescent="0.3">
      <c r="A108" s="126" t="s">
        <v>48</v>
      </c>
      <c r="B108" s="127"/>
      <c r="C108" s="128"/>
      <c r="D108" s="129" t="s">
        <v>52</v>
      </c>
      <c r="E108" s="130" t="s">
        <v>52</v>
      </c>
      <c r="F108" s="130"/>
      <c r="G108" s="130"/>
      <c r="H108" s="130" t="s">
        <v>52</v>
      </c>
      <c r="I108" s="130" t="s">
        <v>52</v>
      </c>
      <c r="J108" s="130" t="s">
        <v>52</v>
      </c>
      <c r="K108" s="130" t="s">
        <v>52</v>
      </c>
      <c r="L108" s="131" t="s">
        <v>52</v>
      </c>
      <c r="M108" s="41"/>
      <c r="N108" s="41"/>
      <c r="O108" s="42"/>
      <c r="P108" s="42"/>
      <c r="Q108" s="42"/>
      <c r="R108" s="42"/>
      <c r="S108" s="42"/>
      <c r="T108" s="42"/>
      <c r="U108" s="42"/>
      <c r="V108" s="42"/>
      <c r="W108" s="42"/>
      <c r="X108" s="43"/>
      <c r="Y108" s="43"/>
      <c r="Z108" s="43"/>
      <c r="AA108" s="43"/>
      <c r="AB108" s="43"/>
      <c r="AC108" s="43"/>
      <c r="AD108" s="43"/>
    </row>
    <row r="109" spans="1:30" s="44" customFormat="1" ht="12" customHeight="1" x14ac:dyDescent="0.3">
      <c r="A109" s="19" t="s">
        <v>49</v>
      </c>
      <c r="B109" s="20" t="s">
        <v>100</v>
      </c>
      <c r="C109" s="39" t="s">
        <v>281</v>
      </c>
      <c r="D109" s="55">
        <v>556.66</v>
      </c>
      <c r="E109" s="56">
        <v>15.600000000000001</v>
      </c>
      <c r="F109" s="95"/>
      <c r="G109" s="95"/>
      <c r="H109" s="56">
        <v>17.09</v>
      </c>
      <c r="I109" s="56">
        <v>0</v>
      </c>
      <c r="J109" s="95"/>
      <c r="K109" s="56">
        <v>40.14</v>
      </c>
      <c r="L109" s="57">
        <v>21.13</v>
      </c>
      <c r="M109" s="41"/>
      <c r="N109" s="41"/>
      <c r="O109" s="42"/>
      <c r="P109" s="42"/>
      <c r="Q109" s="42"/>
      <c r="R109" s="42"/>
      <c r="S109" s="42"/>
      <c r="T109" s="42"/>
      <c r="U109" s="42"/>
      <c r="V109" s="42"/>
      <c r="W109" s="42"/>
      <c r="X109" s="43"/>
      <c r="Y109" s="43"/>
      <c r="Z109" s="43"/>
      <c r="AA109" s="43"/>
      <c r="AB109" s="43"/>
      <c r="AC109" s="43"/>
      <c r="AD109" s="43"/>
    </row>
    <row r="110" spans="1:30" s="44" customFormat="1" ht="12" customHeight="1" x14ac:dyDescent="0.3">
      <c r="A110" s="45" t="s">
        <v>49</v>
      </c>
      <c r="B110" s="46" t="s">
        <v>101</v>
      </c>
      <c r="C110" s="66" t="s">
        <v>282</v>
      </c>
      <c r="D110" s="58">
        <v>557.30999999999995</v>
      </c>
      <c r="E110" s="59">
        <v>15.559999999999999</v>
      </c>
      <c r="F110" s="96"/>
      <c r="G110" s="96"/>
      <c r="H110" s="59">
        <v>16.380000000000003</v>
      </c>
      <c r="I110" s="59">
        <v>0</v>
      </c>
      <c r="J110" s="96"/>
      <c r="K110" s="59">
        <v>38.900000000000006</v>
      </c>
      <c r="L110" s="60">
        <v>20.25</v>
      </c>
      <c r="M110" s="41"/>
      <c r="N110" s="41"/>
      <c r="O110" s="42"/>
      <c r="P110" s="42"/>
      <c r="Q110" s="42"/>
      <c r="R110" s="42"/>
      <c r="S110" s="42"/>
      <c r="T110" s="42"/>
      <c r="U110" s="42"/>
      <c r="V110" s="42"/>
      <c r="W110" s="42"/>
      <c r="X110" s="43"/>
      <c r="Y110" s="43"/>
      <c r="Z110" s="43"/>
      <c r="AA110" s="43"/>
      <c r="AB110" s="43"/>
      <c r="AC110" s="43"/>
      <c r="AD110" s="43"/>
    </row>
    <row r="111" spans="1:30" s="44" customFormat="1" ht="12" customHeight="1" x14ac:dyDescent="0.3">
      <c r="A111" s="45" t="s">
        <v>49</v>
      </c>
      <c r="B111" s="46" t="s">
        <v>102</v>
      </c>
      <c r="C111" s="49" t="s">
        <v>24</v>
      </c>
      <c r="D111" s="61">
        <v>1.1676786548342477E-3</v>
      </c>
      <c r="E111" s="62">
        <v>-2.564102564102777E-3</v>
      </c>
      <c r="F111" s="97"/>
      <c r="G111" s="97"/>
      <c r="H111" s="62">
        <v>-4.1544763019309427E-2</v>
      </c>
      <c r="I111" s="62" t="s">
        <v>52</v>
      </c>
      <c r="J111" s="97"/>
      <c r="K111" s="62">
        <v>-3.0891878425510555E-2</v>
      </c>
      <c r="L111" s="63">
        <v>-4.1646947468054862E-2</v>
      </c>
      <c r="M111" s="41"/>
      <c r="N111" s="41"/>
      <c r="O111" s="42"/>
      <c r="P111" s="42"/>
      <c r="Q111" s="42"/>
      <c r="R111" s="42"/>
      <c r="S111" s="42"/>
      <c r="T111" s="42"/>
      <c r="U111" s="42"/>
      <c r="V111" s="42"/>
      <c r="W111" s="42"/>
      <c r="X111" s="43"/>
      <c r="Y111" s="43"/>
      <c r="Z111" s="43"/>
      <c r="AA111" s="43"/>
      <c r="AB111" s="43"/>
      <c r="AC111" s="43"/>
      <c r="AD111" s="43"/>
    </row>
    <row r="112" spans="1:30" s="44" customFormat="1" ht="7.2" customHeight="1" x14ac:dyDescent="0.3">
      <c r="A112" s="126" t="s">
        <v>49</v>
      </c>
      <c r="B112" s="127"/>
      <c r="C112" s="128"/>
      <c r="D112" s="129" t="s">
        <v>52</v>
      </c>
      <c r="E112" s="130" t="s">
        <v>52</v>
      </c>
      <c r="F112" s="130"/>
      <c r="G112" s="130"/>
      <c r="H112" s="130" t="s">
        <v>52</v>
      </c>
      <c r="I112" s="130" t="s">
        <v>52</v>
      </c>
      <c r="J112" s="130"/>
      <c r="K112" s="130" t="s">
        <v>52</v>
      </c>
      <c r="L112" s="131" t="s">
        <v>52</v>
      </c>
      <c r="M112" s="41"/>
      <c r="N112" s="41"/>
      <c r="O112" s="42"/>
      <c r="P112" s="42"/>
      <c r="Q112" s="42"/>
      <c r="R112" s="42"/>
      <c r="S112" s="42"/>
      <c r="T112" s="42"/>
      <c r="U112" s="42"/>
      <c r="V112" s="42"/>
      <c r="W112" s="42"/>
      <c r="X112" s="43"/>
      <c r="Y112" s="43"/>
      <c r="Z112" s="43"/>
      <c r="AA112" s="43"/>
      <c r="AB112" s="43"/>
      <c r="AC112" s="43"/>
      <c r="AD112" s="43"/>
    </row>
    <row r="113" spans="1:30" s="44" customFormat="1" ht="12" customHeight="1" x14ac:dyDescent="0.3">
      <c r="A113" s="19" t="s">
        <v>50</v>
      </c>
      <c r="B113" s="20" t="s">
        <v>208</v>
      </c>
      <c r="C113" s="39" t="s">
        <v>281</v>
      </c>
      <c r="D113" s="55">
        <v>716.46</v>
      </c>
      <c r="E113" s="56">
        <v>6.18</v>
      </c>
      <c r="F113" s="56">
        <v>9.42</v>
      </c>
      <c r="G113" s="56">
        <v>7.3500000000000005</v>
      </c>
      <c r="H113" s="56">
        <v>16.21</v>
      </c>
      <c r="I113" s="95"/>
      <c r="J113" s="56">
        <v>174.73000000000002</v>
      </c>
      <c r="K113" s="56">
        <v>53.789999999999992</v>
      </c>
      <c r="L113" s="57">
        <v>20</v>
      </c>
      <c r="M113" s="41"/>
      <c r="N113" s="41"/>
      <c r="O113" s="42"/>
      <c r="P113" s="42"/>
      <c r="Q113" s="42"/>
      <c r="R113" s="42"/>
      <c r="S113" s="42"/>
      <c r="T113" s="42"/>
      <c r="U113" s="42"/>
      <c r="V113" s="42"/>
      <c r="W113" s="42"/>
      <c r="X113" s="43"/>
      <c r="Y113" s="43"/>
      <c r="Z113" s="43"/>
      <c r="AA113" s="43"/>
      <c r="AB113" s="43"/>
      <c r="AC113" s="43"/>
      <c r="AD113" s="43"/>
    </row>
    <row r="114" spans="1:30" s="44" customFormat="1" ht="12" customHeight="1" x14ac:dyDescent="0.3">
      <c r="A114" s="45" t="s">
        <v>50</v>
      </c>
      <c r="B114" s="46" t="s">
        <v>209</v>
      </c>
      <c r="C114" s="66" t="s">
        <v>282</v>
      </c>
      <c r="D114" s="58">
        <v>714.98</v>
      </c>
      <c r="E114" s="59">
        <v>6.09</v>
      </c>
      <c r="F114" s="59">
        <v>9.39</v>
      </c>
      <c r="G114" s="59">
        <v>7.3500000000000005</v>
      </c>
      <c r="H114" s="59">
        <v>17.259999999999998</v>
      </c>
      <c r="I114" s="96"/>
      <c r="J114" s="59">
        <v>178.86</v>
      </c>
      <c r="K114" s="59">
        <v>55.89</v>
      </c>
      <c r="L114" s="60">
        <v>20.18</v>
      </c>
      <c r="M114" s="41"/>
      <c r="N114" s="41"/>
      <c r="O114" s="42"/>
      <c r="P114" s="42"/>
      <c r="Q114" s="42"/>
      <c r="R114" s="42"/>
      <c r="S114" s="42"/>
      <c r="T114" s="42"/>
      <c r="U114" s="42"/>
      <c r="V114" s="42"/>
      <c r="W114" s="42"/>
      <c r="X114" s="43"/>
      <c r="Y114" s="43"/>
      <c r="Z114" s="43"/>
      <c r="AA114" s="43"/>
      <c r="AB114" s="43"/>
      <c r="AC114" s="43"/>
      <c r="AD114" s="43"/>
    </row>
    <row r="115" spans="1:30" s="44" customFormat="1" ht="12" customHeight="1" x14ac:dyDescent="0.3">
      <c r="A115" s="45" t="s">
        <v>50</v>
      </c>
      <c r="B115" s="46" t="s">
        <v>103</v>
      </c>
      <c r="C115" s="49" t="s">
        <v>24</v>
      </c>
      <c r="D115" s="61">
        <v>-2.0657119727549578E-3</v>
      </c>
      <c r="E115" s="62">
        <v>-1.4563106796116498E-2</v>
      </c>
      <c r="F115" s="62">
        <v>-3.1847133757960666E-3</v>
      </c>
      <c r="G115" s="62">
        <v>0</v>
      </c>
      <c r="H115" s="62">
        <v>6.4774830351634671E-2</v>
      </c>
      <c r="I115" s="97"/>
      <c r="J115" s="62">
        <v>2.3636467693012086E-2</v>
      </c>
      <c r="K115" s="62">
        <v>3.9040713887339873E-2</v>
      </c>
      <c r="L115" s="63">
        <v>8.999999999999897E-3</v>
      </c>
      <c r="M115" s="41"/>
      <c r="N115" s="41"/>
      <c r="O115" s="42"/>
      <c r="P115" s="42"/>
      <c r="Q115" s="42"/>
      <c r="R115" s="42"/>
      <c r="S115" s="42"/>
      <c r="T115" s="42"/>
      <c r="U115" s="42"/>
      <c r="V115" s="42"/>
      <c r="W115" s="42"/>
      <c r="X115" s="43"/>
      <c r="Y115" s="43"/>
      <c r="Z115" s="43"/>
      <c r="AA115" s="43"/>
      <c r="AB115" s="43"/>
      <c r="AC115" s="43"/>
      <c r="AD115" s="43"/>
    </row>
    <row r="116" spans="1:30" s="44" customFormat="1" ht="7.2" customHeight="1" thickBot="1" x14ac:dyDescent="0.35">
      <c r="A116" s="126" t="s">
        <v>50</v>
      </c>
      <c r="B116" s="127"/>
      <c r="C116" s="128"/>
      <c r="D116" s="129" t="s">
        <v>52</v>
      </c>
      <c r="E116" s="130" t="s">
        <v>52</v>
      </c>
      <c r="F116" s="130" t="s">
        <v>52</v>
      </c>
      <c r="G116" s="130" t="s">
        <v>52</v>
      </c>
      <c r="H116" s="130" t="s">
        <v>52</v>
      </c>
      <c r="I116" s="130"/>
      <c r="J116" s="130" t="s">
        <v>52</v>
      </c>
      <c r="K116" s="130" t="s">
        <v>52</v>
      </c>
      <c r="L116" s="131" t="s">
        <v>52</v>
      </c>
      <c r="M116" s="41"/>
      <c r="N116" s="41"/>
      <c r="O116" s="42"/>
      <c r="P116" s="42"/>
      <c r="Q116" s="42"/>
      <c r="R116" s="42"/>
      <c r="S116" s="42"/>
      <c r="T116" s="42"/>
      <c r="U116" s="42"/>
      <c r="V116" s="42"/>
      <c r="W116" s="42"/>
      <c r="X116" s="43"/>
      <c r="Y116" s="43"/>
      <c r="Z116" s="43"/>
      <c r="AA116" s="43"/>
      <c r="AB116" s="43"/>
      <c r="AC116" s="43"/>
      <c r="AD116" s="43"/>
    </row>
    <row r="117" spans="1:30" s="44" customFormat="1" ht="15.75" customHeight="1" x14ac:dyDescent="0.3">
      <c r="A117" s="181" t="s">
        <v>109</v>
      </c>
      <c r="B117" s="158"/>
      <c r="C117" s="159">
        <v>2023</v>
      </c>
      <c r="D117" s="194">
        <v>35926.090000000011</v>
      </c>
      <c r="E117" s="160">
        <v>551.09999999999991</v>
      </c>
      <c r="F117" s="160">
        <v>344.60999999999996</v>
      </c>
      <c r="G117" s="160">
        <v>137.35999999999999</v>
      </c>
      <c r="H117" s="160">
        <v>638.1099999999999</v>
      </c>
      <c r="I117" s="160">
        <v>238.57999999999998</v>
      </c>
      <c r="J117" s="160">
        <v>5730.3700000000008</v>
      </c>
      <c r="K117" s="160">
        <v>1895.75</v>
      </c>
      <c r="L117" s="161">
        <v>2314.8800000000006</v>
      </c>
      <c r="M117" s="41"/>
      <c r="N117" s="41"/>
      <c r="O117" s="42"/>
      <c r="P117" s="42"/>
      <c r="Q117" s="42"/>
      <c r="R117" s="42"/>
      <c r="S117" s="42"/>
      <c r="T117" s="42"/>
      <c r="U117" s="42"/>
      <c r="V117" s="42"/>
      <c r="W117" s="42"/>
      <c r="X117" s="43"/>
      <c r="Y117" s="43"/>
      <c r="Z117" s="43"/>
      <c r="AA117" s="43"/>
      <c r="AB117" s="43"/>
      <c r="AC117" s="43"/>
      <c r="AD117" s="43"/>
    </row>
    <row r="118" spans="1:30" s="44" customFormat="1" ht="15.75" customHeight="1" x14ac:dyDescent="0.3">
      <c r="A118" s="172" t="s">
        <v>109</v>
      </c>
      <c r="B118" s="162"/>
      <c r="C118" s="163">
        <v>2024</v>
      </c>
      <c r="D118" s="195">
        <v>36326.660000000003</v>
      </c>
      <c r="E118" s="164">
        <v>525.33000000000004</v>
      </c>
      <c r="F118" s="164">
        <v>336.31</v>
      </c>
      <c r="G118" s="164">
        <v>140.54584269662919</v>
      </c>
      <c r="H118" s="164">
        <v>673.84</v>
      </c>
      <c r="I118" s="164">
        <v>251.48000000000002</v>
      </c>
      <c r="J118" s="164">
        <v>5809.45</v>
      </c>
      <c r="K118" s="164">
        <v>1977.5900000000006</v>
      </c>
      <c r="L118" s="165">
        <v>2401.33</v>
      </c>
      <c r="M118" s="41"/>
      <c r="N118" s="41"/>
      <c r="O118" s="42"/>
      <c r="P118" s="42"/>
      <c r="Q118" s="42"/>
      <c r="R118" s="42"/>
      <c r="S118" s="42"/>
      <c r="T118" s="42"/>
      <c r="U118" s="42"/>
      <c r="V118" s="42"/>
      <c r="W118" s="42"/>
      <c r="X118" s="43"/>
      <c r="Y118" s="43"/>
      <c r="Z118" s="43"/>
      <c r="AA118" s="43"/>
      <c r="AB118" s="43"/>
      <c r="AC118" s="43"/>
      <c r="AD118" s="43"/>
    </row>
    <row r="119" spans="1:30" s="44" customFormat="1" ht="15.75" customHeight="1" thickBot="1" x14ac:dyDescent="0.35">
      <c r="A119" s="166"/>
      <c r="B119" s="167" t="s">
        <v>51</v>
      </c>
      <c r="C119" s="168" t="s">
        <v>24</v>
      </c>
      <c r="D119" s="169">
        <v>1.114983567652339E-2</v>
      </c>
      <c r="E119" s="170">
        <v>-4.6761023407729807E-2</v>
      </c>
      <c r="F119" s="170">
        <v>-2.4085197759786348E-2</v>
      </c>
      <c r="G119" s="170">
        <v>2.3193380144359343E-2</v>
      </c>
      <c r="H119" s="170">
        <v>5.5993480747833724E-2</v>
      </c>
      <c r="I119" s="170">
        <v>5.4069913655796942E-2</v>
      </c>
      <c r="J119" s="170">
        <v>1.3800156010868259E-2</v>
      </c>
      <c r="K119" s="170">
        <v>4.3170249241725189E-2</v>
      </c>
      <c r="L119" s="171">
        <v>3.7345348354990149E-2</v>
      </c>
      <c r="M119" s="41"/>
      <c r="N119" s="41"/>
      <c r="O119" s="73"/>
      <c r="P119" s="42"/>
      <c r="Q119" s="42"/>
      <c r="R119" s="42"/>
      <c r="S119" s="42"/>
      <c r="T119" s="42"/>
      <c r="U119" s="42"/>
      <c r="V119" s="42"/>
      <c r="W119" s="42"/>
      <c r="X119" s="43"/>
      <c r="Y119" s="43"/>
      <c r="Z119" s="43"/>
      <c r="AA119" s="43"/>
      <c r="AB119" s="43"/>
      <c r="AC119" s="43"/>
      <c r="AD119" s="43"/>
    </row>
    <row r="120" spans="1:30" s="26" customFormat="1" x14ac:dyDescent="0.3">
      <c r="A120" s="78"/>
      <c r="B120" s="79"/>
      <c r="C120" s="78"/>
      <c r="D120" s="25" t="s">
        <v>252</v>
      </c>
      <c r="E120" s="25"/>
      <c r="F120" s="25"/>
      <c r="G120" s="25"/>
      <c r="H120" s="25"/>
      <c r="I120" s="25"/>
      <c r="J120" s="25" t="s">
        <v>261</v>
      </c>
      <c r="K120" s="25"/>
      <c r="L120" s="25"/>
      <c r="M120" s="25"/>
    </row>
    <row r="121" spans="1:30" s="26" customFormat="1" x14ac:dyDescent="0.3">
      <c r="A121" s="78"/>
      <c r="B121" s="79"/>
      <c r="C121" s="78"/>
      <c r="D121" s="25"/>
      <c r="E121" s="25"/>
      <c r="F121" s="25"/>
      <c r="G121" s="25"/>
      <c r="H121" s="25"/>
      <c r="I121" s="25"/>
      <c r="J121" s="25"/>
      <c r="K121" s="25"/>
      <c r="L121" s="25"/>
      <c r="M121" s="25"/>
    </row>
    <row r="122" spans="1:30" s="26" customFormat="1" x14ac:dyDescent="0.3">
      <c r="A122" s="78"/>
      <c r="B122" s="79"/>
      <c r="C122" s="78"/>
      <c r="D122" s="25"/>
      <c r="E122" s="25"/>
      <c r="F122" s="25"/>
      <c r="G122" s="25"/>
      <c r="H122" s="25"/>
      <c r="I122" s="25"/>
      <c r="J122" s="25"/>
      <c r="K122" s="25"/>
      <c r="L122" s="25"/>
      <c r="M122" s="25"/>
    </row>
    <row r="123" spans="1:30" s="26" customFormat="1" x14ac:dyDescent="0.3">
      <c r="A123" s="78"/>
      <c r="B123" s="79"/>
      <c r="C123" s="78"/>
      <c r="D123" s="25"/>
      <c r="E123" s="25"/>
      <c r="F123" s="25"/>
      <c r="G123" s="25"/>
      <c r="H123" s="25"/>
      <c r="I123" s="25"/>
      <c r="J123" s="25"/>
      <c r="K123" s="25"/>
      <c r="L123" s="25"/>
      <c r="M123" s="25"/>
    </row>
    <row r="124" spans="1:30" s="26" customFormat="1" x14ac:dyDescent="0.3">
      <c r="A124" s="78"/>
      <c r="B124" s="79"/>
      <c r="C124" s="78"/>
      <c r="D124" s="25"/>
      <c r="E124" s="25"/>
      <c r="F124" s="25"/>
      <c r="G124" s="25"/>
      <c r="H124" s="25"/>
      <c r="I124" s="25"/>
      <c r="J124" s="25"/>
      <c r="K124" s="25"/>
      <c r="L124" s="25"/>
      <c r="M124" s="25"/>
    </row>
    <row r="125" spans="1:30" s="26" customFormat="1" x14ac:dyDescent="0.3">
      <c r="A125" s="78"/>
      <c r="B125" s="79"/>
      <c r="C125" s="78"/>
      <c r="D125" s="25"/>
      <c r="E125" s="25"/>
      <c r="F125" s="25"/>
      <c r="G125" s="25"/>
      <c r="H125" s="25"/>
      <c r="I125" s="25"/>
      <c r="J125" s="25"/>
      <c r="K125" s="25"/>
      <c r="L125" s="25"/>
      <c r="M125" s="25"/>
    </row>
    <row r="126" spans="1:30" s="26" customFormat="1" x14ac:dyDescent="0.3">
      <c r="A126" s="78"/>
      <c r="B126" s="79"/>
      <c r="C126" s="78"/>
      <c r="D126" s="25"/>
      <c r="E126" s="25"/>
      <c r="F126" s="25"/>
      <c r="G126" s="25"/>
      <c r="H126" s="25"/>
      <c r="I126" s="25"/>
      <c r="J126" s="25"/>
      <c r="K126" s="25"/>
      <c r="L126" s="25"/>
      <c r="M126" s="25"/>
    </row>
    <row r="127" spans="1:30" s="26" customFormat="1" x14ac:dyDescent="0.3">
      <c r="A127" s="78"/>
      <c r="B127" s="79"/>
      <c r="C127" s="78"/>
      <c r="D127" s="25"/>
      <c r="E127" s="25"/>
      <c r="F127" s="25"/>
      <c r="G127" s="25"/>
      <c r="H127" s="25"/>
      <c r="I127" s="25"/>
      <c r="J127" s="25"/>
      <c r="K127" s="25"/>
      <c r="L127" s="25"/>
      <c r="M127" s="25"/>
    </row>
    <row r="128" spans="1:30" s="26" customFormat="1" x14ac:dyDescent="0.3">
      <c r="A128" s="78"/>
      <c r="B128" s="79"/>
      <c r="C128" s="78"/>
      <c r="D128" s="25"/>
      <c r="E128" s="25"/>
      <c r="F128" s="25"/>
      <c r="G128" s="25"/>
      <c r="H128" s="25"/>
      <c r="I128" s="25"/>
      <c r="J128" s="25"/>
      <c r="K128" s="25"/>
      <c r="L128" s="25"/>
      <c r="M128" s="25"/>
    </row>
    <row r="129" spans="1:13" s="26" customFormat="1" x14ac:dyDescent="0.3">
      <c r="A129" s="78"/>
      <c r="B129" s="79"/>
      <c r="C129" s="78"/>
      <c r="D129" s="25"/>
      <c r="E129" s="25"/>
      <c r="F129" s="25"/>
      <c r="G129" s="25"/>
      <c r="H129" s="25"/>
      <c r="I129" s="25"/>
      <c r="J129" s="25"/>
      <c r="K129" s="25"/>
      <c r="L129" s="25"/>
      <c r="M129" s="25"/>
    </row>
    <row r="130" spans="1:13" s="26" customFormat="1" x14ac:dyDescent="0.3">
      <c r="A130" s="78"/>
      <c r="B130" s="79"/>
      <c r="C130" s="78"/>
      <c r="D130" s="25"/>
      <c r="E130" s="25"/>
      <c r="F130" s="25"/>
      <c r="G130" s="25"/>
      <c r="H130" s="25"/>
      <c r="I130" s="25"/>
      <c r="J130" s="25"/>
      <c r="K130" s="25"/>
      <c r="L130" s="25"/>
      <c r="M130" s="25"/>
    </row>
    <row r="131" spans="1:13" s="26" customFormat="1" x14ac:dyDescent="0.3">
      <c r="A131" s="78"/>
      <c r="B131" s="79"/>
      <c r="C131" s="78"/>
      <c r="D131" s="25"/>
      <c r="E131" s="25"/>
      <c r="F131" s="25"/>
      <c r="G131" s="25"/>
      <c r="H131" s="25"/>
      <c r="I131" s="25"/>
      <c r="J131" s="25"/>
      <c r="K131" s="25"/>
      <c r="L131" s="25"/>
      <c r="M131" s="25"/>
    </row>
    <row r="132" spans="1:13" s="26" customFormat="1" x14ac:dyDescent="0.3">
      <c r="A132" s="78"/>
      <c r="B132" s="79"/>
      <c r="C132" s="78"/>
      <c r="D132" s="25"/>
      <c r="E132" s="25"/>
      <c r="F132" s="25"/>
      <c r="G132" s="25"/>
      <c r="H132" s="25"/>
      <c r="I132" s="25"/>
      <c r="J132" s="25"/>
      <c r="K132" s="25"/>
      <c r="L132" s="25"/>
      <c r="M132" s="25"/>
    </row>
    <row r="133" spans="1:13" s="26" customFormat="1" x14ac:dyDescent="0.3">
      <c r="A133" s="78"/>
      <c r="B133" s="79"/>
      <c r="C133" s="78"/>
      <c r="D133" s="25"/>
      <c r="E133" s="25"/>
      <c r="F133" s="25"/>
      <c r="G133" s="25"/>
      <c r="H133" s="25"/>
      <c r="I133" s="25"/>
      <c r="J133" s="25"/>
      <c r="K133" s="25"/>
      <c r="L133" s="25"/>
      <c r="M133" s="25"/>
    </row>
    <row r="134" spans="1:13" s="26" customFormat="1" x14ac:dyDescent="0.3">
      <c r="A134" s="78"/>
      <c r="B134" s="79"/>
      <c r="C134" s="78"/>
      <c r="D134" s="25"/>
      <c r="E134" s="25"/>
      <c r="F134" s="25"/>
      <c r="G134" s="25"/>
      <c r="H134" s="25"/>
      <c r="I134" s="25"/>
      <c r="J134" s="25"/>
      <c r="K134" s="25"/>
      <c r="L134" s="25"/>
      <c r="M134" s="25"/>
    </row>
    <row r="135" spans="1:13" s="26" customFormat="1" x14ac:dyDescent="0.3">
      <c r="A135" s="78"/>
      <c r="B135" s="79"/>
      <c r="C135" s="78"/>
      <c r="D135" s="25"/>
      <c r="E135" s="25"/>
      <c r="F135" s="25"/>
      <c r="G135" s="25"/>
      <c r="H135" s="25"/>
      <c r="I135" s="25"/>
      <c r="J135" s="25"/>
      <c r="K135" s="25"/>
      <c r="L135" s="25"/>
      <c r="M135" s="25"/>
    </row>
    <row r="136" spans="1:13" s="26" customFormat="1" x14ac:dyDescent="0.3">
      <c r="A136" s="78"/>
      <c r="B136" s="79"/>
      <c r="C136" s="78"/>
      <c r="D136" s="25"/>
      <c r="E136" s="25"/>
      <c r="F136" s="25"/>
      <c r="G136" s="25"/>
      <c r="H136" s="25"/>
      <c r="I136" s="25"/>
      <c r="J136" s="25"/>
      <c r="K136" s="25"/>
      <c r="L136" s="25"/>
      <c r="M136" s="25"/>
    </row>
    <row r="137" spans="1:13" s="26" customFormat="1" x14ac:dyDescent="0.3">
      <c r="A137" s="78"/>
      <c r="B137" s="79"/>
      <c r="C137" s="78"/>
      <c r="D137" s="25"/>
      <c r="E137" s="25"/>
      <c r="F137" s="25"/>
      <c r="G137" s="25"/>
      <c r="H137" s="25"/>
      <c r="I137" s="25"/>
      <c r="J137" s="25"/>
      <c r="K137" s="25"/>
      <c r="L137" s="25"/>
      <c r="M137" s="25"/>
    </row>
    <row r="138" spans="1:13" s="26" customFormat="1" x14ac:dyDescent="0.3">
      <c r="A138" s="78"/>
      <c r="B138" s="79"/>
      <c r="C138" s="78"/>
      <c r="D138" s="25"/>
      <c r="E138" s="25"/>
      <c r="F138" s="25"/>
      <c r="G138" s="25"/>
      <c r="H138" s="25"/>
      <c r="I138" s="25"/>
      <c r="J138" s="25"/>
      <c r="K138" s="25"/>
      <c r="L138" s="25"/>
      <c r="M138" s="25"/>
    </row>
    <row r="139" spans="1:13" s="26" customFormat="1" x14ac:dyDescent="0.3">
      <c r="A139" s="78"/>
      <c r="B139" s="79"/>
      <c r="C139" s="78"/>
      <c r="D139" s="25"/>
      <c r="E139" s="25"/>
      <c r="F139" s="25"/>
      <c r="G139" s="25"/>
      <c r="H139" s="25"/>
      <c r="I139" s="25"/>
      <c r="J139" s="25"/>
      <c r="K139" s="25"/>
      <c r="L139" s="25"/>
      <c r="M139" s="25"/>
    </row>
    <row r="140" spans="1:13" s="26" customFormat="1" x14ac:dyDescent="0.3">
      <c r="A140" s="78"/>
      <c r="B140" s="79"/>
      <c r="C140" s="78"/>
      <c r="D140" s="25"/>
      <c r="E140" s="25"/>
      <c r="F140" s="25"/>
      <c r="G140" s="25"/>
      <c r="H140" s="25"/>
      <c r="I140" s="25"/>
      <c r="J140" s="25"/>
      <c r="K140" s="25"/>
      <c r="L140" s="25"/>
      <c r="M140" s="25"/>
    </row>
    <row r="141" spans="1:13" s="26" customFormat="1" x14ac:dyDescent="0.3">
      <c r="A141" s="78"/>
      <c r="B141" s="79"/>
      <c r="C141" s="78"/>
      <c r="D141" s="25"/>
      <c r="E141" s="25"/>
      <c r="F141" s="25"/>
      <c r="G141" s="25"/>
      <c r="H141" s="25"/>
      <c r="I141" s="25"/>
      <c r="J141" s="25"/>
      <c r="K141" s="25"/>
      <c r="L141" s="25"/>
      <c r="M141" s="25"/>
    </row>
    <row r="142" spans="1:13" s="26" customFormat="1" x14ac:dyDescent="0.3">
      <c r="A142" s="78"/>
      <c r="B142" s="79"/>
      <c r="C142" s="78"/>
      <c r="D142" s="25"/>
      <c r="E142" s="25"/>
      <c r="F142" s="25"/>
      <c r="G142" s="25"/>
      <c r="H142" s="25"/>
      <c r="I142" s="25"/>
      <c r="J142" s="25"/>
      <c r="K142" s="25"/>
      <c r="L142" s="25"/>
      <c r="M142" s="25"/>
    </row>
    <row r="143" spans="1:13" s="26" customFormat="1" x14ac:dyDescent="0.3">
      <c r="A143" s="78"/>
      <c r="B143" s="79"/>
      <c r="C143" s="78"/>
      <c r="D143" s="25"/>
      <c r="E143" s="25"/>
      <c r="F143" s="25"/>
      <c r="G143" s="25"/>
      <c r="H143" s="25"/>
      <c r="I143" s="25"/>
      <c r="J143" s="25"/>
      <c r="K143" s="25"/>
      <c r="L143" s="25"/>
      <c r="M143" s="25"/>
    </row>
    <row r="144" spans="1:13" s="26" customFormat="1" x14ac:dyDescent="0.3">
      <c r="A144" s="78"/>
      <c r="B144" s="79"/>
      <c r="C144" s="78"/>
      <c r="D144" s="25"/>
      <c r="E144" s="25"/>
      <c r="F144" s="25"/>
      <c r="G144" s="25"/>
      <c r="H144" s="25"/>
      <c r="I144" s="25"/>
      <c r="J144" s="25"/>
      <c r="K144" s="25"/>
      <c r="L144" s="25"/>
      <c r="M144" s="25"/>
    </row>
    <row r="145" spans="1:13" s="26" customFormat="1" x14ac:dyDescent="0.3">
      <c r="A145" s="78"/>
      <c r="B145" s="79"/>
      <c r="C145" s="78"/>
      <c r="D145" s="25"/>
      <c r="E145" s="25"/>
      <c r="F145" s="25"/>
      <c r="G145" s="25"/>
      <c r="H145" s="25"/>
      <c r="I145" s="25"/>
      <c r="J145" s="25"/>
      <c r="K145" s="25"/>
      <c r="L145" s="25"/>
      <c r="M145" s="25"/>
    </row>
    <row r="146" spans="1:13" s="26" customFormat="1" x14ac:dyDescent="0.3">
      <c r="A146" s="78"/>
      <c r="B146" s="79"/>
      <c r="C146" s="78"/>
      <c r="D146" s="25"/>
      <c r="E146" s="25"/>
      <c r="F146" s="25"/>
      <c r="G146" s="25"/>
      <c r="H146" s="25"/>
      <c r="I146" s="25"/>
      <c r="J146" s="25"/>
      <c r="K146" s="25"/>
      <c r="L146" s="25"/>
      <c r="M146" s="25"/>
    </row>
    <row r="147" spans="1:13" s="26" customFormat="1" x14ac:dyDescent="0.3">
      <c r="A147" s="78"/>
      <c r="B147" s="79"/>
      <c r="C147" s="78"/>
      <c r="D147" s="25"/>
      <c r="E147" s="25"/>
      <c r="F147" s="25"/>
      <c r="G147" s="25"/>
      <c r="H147" s="25"/>
      <c r="I147" s="25"/>
      <c r="J147" s="25"/>
      <c r="K147" s="25"/>
      <c r="L147" s="25"/>
      <c r="M147" s="25"/>
    </row>
    <row r="148" spans="1:13" s="26" customFormat="1" x14ac:dyDescent="0.3">
      <c r="A148" s="78"/>
      <c r="B148" s="79"/>
      <c r="C148" s="78"/>
      <c r="D148" s="25"/>
      <c r="E148" s="25"/>
      <c r="F148" s="25"/>
      <c r="G148" s="25"/>
      <c r="H148" s="25"/>
      <c r="I148" s="25"/>
      <c r="J148" s="25"/>
      <c r="K148" s="25"/>
      <c r="L148" s="25"/>
      <c r="M148" s="25"/>
    </row>
    <row r="149" spans="1:13" s="26" customFormat="1" x14ac:dyDescent="0.3">
      <c r="A149" s="78"/>
      <c r="B149" s="79"/>
      <c r="C149" s="78"/>
      <c r="D149" s="25"/>
      <c r="E149" s="25"/>
      <c r="F149" s="25"/>
      <c r="G149" s="25"/>
      <c r="H149" s="25"/>
      <c r="I149" s="25"/>
      <c r="J149" s="25"/>
      <c r="K149" s="25"/>
      <c r="L149" s="25"/>
      <c r="M149" s="25"/>
    </row>
    <row r="150" spans="1:13" s="26" customFormat="1" x14ac:dyDescent="0.3">
      <c r="A150" s="78"/>
      <c r="B150" s="79"/>
      <c r="C150" s="78"/>
      <c r="D150" s="25"/>
      <c r="E150" s="25"/>
      <c r="F150" s="25"/>
      <c r="G150" s="25"/>
      <c r="H150" s="25"/>
      <c r="I150" s="25"/>
      <c r="J150" s="25"/>
      <c r="K150" s="25"/>
      <c r="L150" s="25"/>
      <c r="M150" s="25"/>
    </row>
    <row r="151" spans="1:13" s="26" customFormat="1" x14ac:dyDescent="0.3">
      <c r="A151" s="78"/>
      <c r="B151" s="79"/>
      <c r="C151" s="78"/>
      <c r="D151" s="25"/>
      <c r="E151" s="25"/>
      <c r="F151" s="25"/>
      <c r="G151" s="25"/>
      <c r="H151" s="25"/>
      <c r="I151" s="25"/>
      <c r="J151" s="25"/>
      <c r="K151" s="25"/>
      <c r="L151" s="25"/>
      <c r="M151" s="25"/>
    </row>
    <row r="152" spans="1:13" s="26" customFormat="1" x14ac:dyDescent="0.3">
      <c r="A152" s="78"/>
      <c r="B152" s="79"/>
      <c r="C152" s="78"/>
      <c r="D152" s="25"/>
      <c r="E152" s="25"/>
      <c r="F152" s="25"/>
      <c r="G152" s="25"/>
      <c r="H152" s="25"/>
      <c r="I152" s="25"/>
      <c r="J152" s="25"/>
      <c r="K152" s="25"/>
      <c r="L152" s="25"/>
      <c r="M152" s="25"/>
    </row>
    <row r="153" spans="1:13" s="26" customFormat="1" x14ac:dyDescent="0.3">
      <c r="A153" s="78"/>
      <c r="B153" s="79"/>
      <c r="C153" s="78"/>
      <c r="D153" s="25"/>
      <c r="E153" s="25"/>
      <c r="F153" s="25"/>
      <c r="G153" s="25"/>
      <c r="H153" s="25"/>
      <c r="I153" s="25"/>
      <c r="J153" s="25"/>
      <c r="K153" s="25"/>
      <c r="L153" s="25"/>
      <c r="M153" s="25"/>
    </row>
    <row r="154" spans="1:13" s="26" customFormat="1" x14ac:dyDescent="0.3">
      <c r="A154" s="78"/>
      <c r="B154" s="79"/>
      <c r="C154" s="78"/>
      <c r="D154" s="25"/>
      <c r="E154" s="25"/>
      <c r="F154" s="25"/>
      <c r="G154" s="25"/>
      <c r="H154" s="25"/>
      <c r="I154" s="25"/>
      <c r="J154" s="25"/>
      <c r="K154" s="25"/>
      <c r="L154" s="25"/>
      <c r="M154" s="25"/>
    </row>
    <row r="155" spans="1:13" s="26" customFormat="1" x14ac:dyDescent="0.3">
      <c r="A155" s="78"/>
      <c r="B155" s="79"/>
      <c r="C155" s="78"/>
      <c r="D155" s="25"/>
      <c r="E155" s="25"/>
      <c r="F155" s="25"/>
      <c r="G155" s="25"/>
      <c r="H155" s="25"/>
      <c r="I155" s="25"/>
      <c r="J155" s="25"/>
      <c r="K155" s="25"/>
      <c r="L155" s="25"/>
      <c r="M155" s="25"/>
    </row>
    <row r="156" spans="1:13" s="26" customFormat="1" x14ac:dyDescent="0.3">
      <c r="A156" s="78"/>
      <c r="B156" s="79"/>
      <c r="C156" s="78"/>
      <c r="D156" s="25"/>
      <c r="E156" s="25"/>
      <c r="F156" s="25"/>
      <c r="G156" s="25"/>
      <c r="H156" s="25"/>
      <c r="I156" s="25"/>
      <c r="J156" s="25"/>
      <c r="K156" s="25"/>
      <c r="L156" s="25"/>
      <c r="M156" s="25"/>
    </row>
    <row r="157" spans="1:13" s="26" customFormat="1" x14ac:dyDescent="0.3">
      <c r="A157" s="78"/>
      <c r="B157" s="79"/>
      <c r="C157" s="78"/>
      <c r="D157" s="25"/>
      <c r="E157" s="25"/>
      <c r="F157" s="25"/>
      <c r="G157" s="25"/>
      <c r="H157" s="25"/>
      <c r="I157" s="25"/>
      <c r="J157" s="25"/>
      <c r="K157" s="25"/>
      <c r="L157" s="25"/>
      <c r="M157" s="25"/>
    </row>
    <row r="158" spans="1:13" s="26" customFormat="1" x14ac:dyDescent="0.3">
      <c r="A158" s="78"/>
      <c r="B158" s="79"/>
      <c r="C158" s="78"/>
      <c r="D158" s="25"/>
      <c r="E158" s="25"/>
      <c r="F158" s="25"/>
      <c r="G158" s="25"/>
      <c r="H158" s="25"/>
      <c r="I158" s="25"/>
      <c r="J158" s="25"/>
      <c r="K158" s="25"/>
      <c r="L158" s="25"/>
      <c r="M158" s="25"/>
    </row>
    <row r="159" spans="1:13" s="26" customFormat="1" x14ac:dyDescent="0.3">
      <c r="A159" s="78"/>
      <c r="B159" s="79"/>
      <c r="C159" s="78"/>
      <c r="D159" s="25"/>
      <c r="E159" s="25"/>
      <c r="F159" s="25"/>
      <c r="G159" s="25"/>
      <c r="H159" s="25"/>
      <c r="I159" s="25"/>
      <c r="J159" s="25"/>
      <c r="K159" s="25"/>
      <c r="L159" s="25"/>
      <c r="M159" s="25"/>
    </row>
    <row r="160" spans="1:13" s="26" customFormat="1" x14ac:dyDescent="0.3">
      <c r="A160" s="78"/>
      <c r="B160" s="79"/>
      <c r="C160" s="78"/>
      <c r="D160" s="25"/>
      <c r="E160" s="25"/>
      <c r="F160" s="25"/>
      <c r="G160" s="25"/>
      <c r="H160" s="25"/>
      <c r="I160" s="25"/>
      <c r="J160" s="25"/>
      <c r="K160" s="25"/>
      <c r="L160" s="25"/>
      <c r="M160" s="25"/>
    </row>
    <row r="161" spans="1:13" s="26" customFormat="1" x14ac:dyDescent="0.3">
      <c r="A161" s="78"/>
      <c r="B161" s="79"/>
      <c r="C161" s="78"/>
      <c r="D161" s="25"/>
      <c r="E161" s="25"/>
      <c r="F161" s="25"/>
      <c r="G161" s="25"/>
      <c r="H161" s="25"/>
      <c r="I161" s="25"/>
      <c r="J161" s="25"/>
      <c r="K161" s="25"/>
      <c r="L161" s="25"/>
      <c r="M161" s="25"/>
    </row>
    <row r="162" spans="1:13" s="26" customFormat="1" x14ac:dyDescent="0.3">
      <c r="A162" s="78"/>
      <c r="B162" s="79"/>
      <c r="C162" s="78"/>
      <c r="D162" s="25"/>
      <c r="E162" s="25"/>
      <c r="F162" s="25"/>
      <c r="G162" s="25"/>
      <c r="H162" s="25"/>
      <c r="I162" s="25"/>
      <c r="J162" s="25"/>
      <c r="K162" s="25"/>
      <c r="L162" s="25"/>
      <c r="M162" s="25"/>
    </row>
    <row r="163" spans="1:13" s="26" customFormat="1" x14ac:dyDescent="0.3">
      <c r="A163" s="78"/>
      <c r="B163" s="79"/>
      <c r="C163" s="78"/>
      <c r="D163" s="25"/>
      <c r="E163" s="25"/>
      <c r="F163" s="25"/>
      <c r="G163" s="25"/>
      <c r="H163" s="25"/>
      <c r="I163" s="25"/>
      <c r="J163" s="25"/>
      <c r="K163" s="25"/>
      <c r="L163" s="25"/>
      <c r="M163" s="25"/>
    </row>
    <row r="164" spans="1:13" s="26" customFormat="1" x14ac:dyDescent="0.3">
      <c r="A164" s="78"/>
      <c r="B164" s="79"/>
      <c r="C164" s="78"/>
      <c r="D164" s="25"/>
      <c r="E164" s="25"/>
      <c r="F164" s="25"/>
      <c r="G164" s="25"/>
      <c r="H164" s="25"/>
      <c r="I164" s="25"/>
      <c r="J164" s="25"/>
      <c r="K164" s="25"/>
      <c r="L164" s="25"/>
      <c r="M164" s="25"/>
    </row>
    <row r="165" spans="1:13" s="26" customFormat="1" x14ac:dyDescent="0.3">
      <c r="A165" s="78"/>
      <c r="B165" s="79"/>
      <c r="C165" s="78"/>
      <c r="D165" s="25"/>
      <c r="E165" s="25"/>
      <c r="F165" s="25"/>
      <c r="G165" s="25"/>
      <c r="H165" s="25"/>
      <c r="I165" s="25"/>
      <c r="J165" s="25"/>
      <c r="K165" s="25"/>
      <c r="L165" s="25"/>
      <c r="M165" s="25"/>
    </row>
    <row r="166" spans="1:13" s="26" customFormat="1" x14ac:dyDescent="0.3">
      <c r="A166" s="78"/>
      <c r="B166" s="79"/>
      <c r="C166" s="78"/>
      <c r="D166" s="25"/>
      <c r="E166" s="25"/>
      <c r="F166" s="25"/>
      <c r="G166" s="25"/>
      <c r="H166" s="25"/>
      <c r="I166" s="25"/>
      <c r="J166" s="25"/>
      <c r="K166" s="25"/>
      <c r="L166" s="25"/>
      <c r="M166" s="25"/>
    </row>
    <row r="167" spans="1:13" s="26" customFormat="1" x14ac:dyDescent="0.3">
      <c r="A167" s="78"/>
      <c r="B167" s="79"/>
      <c r="C167" s="78"/>
      <c r="D167" s="25"/>
      <c r="E167" s="25"/>
      <c r="F167" s="25"/>
      <c r="G167" s="25"/>
      <c r="H167" s="25"/>
      <c r="I167" s="25"/>
      <c r="J167" s="25"/>
      <c r="K167" s="25"/>
      <c r="L167" s="25"/>
      <c r="M167" s="25"/>
    </row>
    <row r="168" spans="1:13" s="26" customFormat="1" x14ac:dyDescent="0.3">
      <c r="A168" s="78"/>
      <c r="B168" s="79"/>
      <c r="C168" s="78"/>
      <c r="D168" s="25"/>
      <c r="E168" s="25"/>
      <c r="F168" s="25"/>
      <c r="G168" s="25"/>
      <c r="H168" s="25"/>
      <c r="I168" s="25"/>
      <c r="J168" s="25"/>
      <c r="K168" s="25"/>
      <c r="L168" s="25"/>
      <c r="M168" s="25"/>
    </row>
    <row r="169" spans="1:13" s="26" customFormat="1" x14ac:dyDescent="0.3">
      <c r="A169" s="78"/>
      <c r="B169" s="79"/>
      <c r="C169" s="78"/>
      <c r="D169" s="25"/>
      <c r="E169" s="25"/>
      <c r="F169" s="25"/>
      <c r="G169" s="25"/>
      <c r="H169" s="25"/>
      <c r="I169" s="25"/>
      <c r="J169" s="25"/>
      <c r="K169" s="25"/>
      <c r="L169" s="25"/>
      <c r="M169" s="25"/>
    </row>
    <row r="170" spans="1:13" s="26" customFormat="1" x14ac:dyDescent="0.3">
      <c r="A170" s="78"/>
      <c r="B170" s="79"/>
      <c r="C170" s="78"/>
      <c r="D170" s="25"/>
      <c r="E170" s="25"/>
      <c r="F170" s="25"/>
      <c r="G170" s="25"/>
      <c r="H170" s="25"/>
      <c r="I170" s="25"/>
      <c r="J170" s="25"/>
      <c r="K170" s="25"/>
      <c r="L170" s="25"/>
      <c r="M170" s="25"/>
    </row>
    <row r="171" spans="1:13" s="26" customFormat="1" x14ac:dyDescent="0.3">
      <c r="A171" s="78"/>
      <c r="B171" s="79"/>
      <c r="C171" s="78"/>
      <c r="D171" s="25"/>
      <c r="E171" s="25"/>
      <c r="F171" s="25"/>
      <c r="G171" s="25"/>
      <c r="H171" s="25"/>
      <c r="I171" s="25"/>
      <c r="J171" s="25"/>
      <c r="K171" s="25"/>
      <c r="L171" s="25"/>
      <c r="M171" s="25"/>
    </row>
    <row r="172" spans="1:13" s="26" customFormat="1" x14ac:dyDescent="0.3">
      <c r="A172" s="78"/>
      <c r="B172" s="79"/>
      <c r="C172" s="78"/>
      <c r="D172" s="25"/>
      <c r="E172" s="25"/>
      <c r="F172" s="25"/>
      <c r="G172" s="25"/>
      <c r="H172" s="25"/>
      <c r="I172" s="25"/>
      <c r="J172" s="25"/>
      <c r="K172" s="25"/>
      <c r="L172" s="25"/>
      <c r="M172" s="25"/>
    </row>
    <row r="173" spans="1:13" s="26" customFormat="1" x14ac:dyDescent="0.3">
      <c r="A173" s="78"/>
      <c r="B173" s="79"/>
      <c r="C173" s="78"/>
      <c r="D173" s="25"/>
      <c r="E173" s="25"/>
      <c r="F173" s="25"/>
      <c r="G173" s="25"/>
      <c r="H173" s="25"/>
      <c r="I173" s="25"/>
      <c r="J173" s="25"/>
      <c r="K173" s="25"/>
      <c r="L173" s="25"/>
      <c r="M173" s="25"/>
    </row>
    <row r="174" spans="1:13" s="26" customFormat="1" x14ac:dyDescent="0.3">
      <c r="A174" s="78"/>
      <c r="B174" s="79"/>
      <c r="C174" s="78"/>
      <c r="D174" s="25"/>
      <c r="E174" s="25"/>
      <c r="F174" s="25"/>
      <c r="G174" s="25"/>
      <c r="H174" s="25"/>
      <c r="I174" s="25"/>
      <c r="J174" s="25"/>
      <c r="K174" s="25"/>
      <c r="L174" s="25"/>
      <c r="M174" s="25"/>
    </row>
    <row r="175" spans="1:13" s="26" customFormat="1" x14ac:dyDescent="0.3">
      <c r="A175" s="78"/>
      <c r="B175" s="79"/>
      <c r="C175" s="78"/>
      <c r="D175" s="25"/>
      <c r="E175" s="25"/>
      <c r="F175" s="25"/>
      <c r="G175" s="25"/>
      <c r="H175" s="25"/>
      <c r="I175" s="25"/>
      <c r="J175" s="25"/>
      <c r="K175" s="25"/>
      <c r="L175" s="25"/>
      <c r="M175" s="25"/>
    </row>
    <row r="176" spans="1:13" s="26" customFormat="1" x14ac:dyDescent="0.3">
      <c r="A176" s="78"/>
      <c r="B176" s="79"/>
      <c r="C176" s="78"/>
      <c r="D176" s="25"/>
      <c r="E176" s="25"/>
      <c r="F176" s="25"/>
      <c r="G176" s="25"/>
      <c r="H176" s="25"/>
      <c r="I176" s="25"/>
      <c r="J176" s="25"/>
      <c r="K176" s="25"/>
      <c r="L176" s="25"/>
      <c r="M176" s="25"/>
    </row>
    <row r="177" spans="1:13" s="26" customFormat="1" x14ac:dyDescent="0.3">
      <c r="A177" s="78"/>
      <c r="B177" s="79"/>
      <c r="C177" s="78"/>
      <c r="D177" s="25"/>
      <c r="E177" s="25"/>
      <c r="F177" s="25"/>
      <c r="G177" s="25"/>
      <c r="H177" s="25"/>
      <c r="I177" s="25"/>
      <c r="J177" s="25"/>
      <c r="K177" s="25"/>
      <c r="L177" s="25"/>
      <c r="M177" s="25"/>
    </row>
    <row r="178" spans="1:13" s="26" customFormat="1" x14ac:dyDescent="0.3">
      <c r="A178" s="78"/>
      <c r="B178" s="79"/>
      <c r="C178" s="78"/>
      <c r="D178" s="25"/>
      <c r="E178" s="25"/>
      <c r="F178" s="25"/>
      <c r="G178" s="25"/>
      <c r="H178" s="25"/>
      <c r="I178" s="25"/>
      <c r="J178" s="25"/>
      <c r="K178" s="25"/>
      <c r="L178" s="25"/>
      <c r="M178" s="25"/>
    </row>
    <row r="179" spans="1:13" s="26" customFormat="1" x14ac:dyDescent="0.3">
      <c r="A179" s="78"/>
      <c r="B179" s="79"/>
      <c r="C179" s="78"/>
      <c r="D179" s="25"/>
      <c r="E179" s="25"/>
      <c r="F179" s="25"/>
      <c r="G179" s="25"/>
      <c r="H179" s="25"/>
      <c r="I179" s="25"/>
      <c r="J179" s="25"/>
      <c r="K179" s="25"/>
      <c r="L179" s="25"/>
      <c r="M179" s="25"/>
    </row>
    <row r="180" spans="1:13" s="26" customFormat="1" x14ac:dyDescent="0.3">
      <c r="A180" s="78"/>
      <c r="B180" s="79"/>
      <c r="C180" s="78"/>
      <c r="D180" s="25"/>
      <c r="E180" s="25"/>
      <c r="F180" s="25"/>
      <c r="G180" s="25"/>
      <c r="H180" s="25"/>
      <c r="I180" s="25"/>
      <c r="J180" s="25"/>
      <c r="K180" s="25"/>
      <c r="L180" s="25"/>
      <c r="M180" s="25"/>
    </row>
    <row r="181" spans="1:13" s="26" customFormat="1" x14ac:dyDescent="0.3">
      <c r="A181" s="78"/>
      <c r="B181" s="79"/>
      <c r="C181" s="78"/>
      <c r="D181" s="25"/>
      <c r="E181" s="25"/>
      <c r="F181" s="25"/>
      <c r="G181" s="25"/>
      <c r="H181" s="25"/>
      <c r="I181" s="25"/>
      <c r="J181" s="25"/>
      <c r="K181" s="25"/>
      <c r="L181" s="25"/>
      <c r="M181" s="25"/>
    </row>
    <row r="182" spans="1:13" s="26" customFormat="1" x14ac:dyDescent="0.3">
      <c r="A182" s="78"/>
      <c r="B182" s="79"/>
      <c r="C182" s="78"/>
      <c r="D182" s="25"/>
      <c r="E182" s="25"/>
      <c r="F182" s="25"/>
      <c r="G182" s="25"/>
      <c r="H182" s="25"/>
      <c r="I182" s="25"/>
      <c r="J182" s="25"/>
      <c r="K182" s="25"/>
      <c r="L182" s="25"/>
      <c r="M182" s="25"/>
    </row>
    <row r="183" spans="1:13" s="26" customFormat="1" x14ac:dyDescent="0.3">
      <c r="A183" s="78"/>
      <c r="B183" s="79"/>
      <c r="C183" s="78"/>
      <c r="D183" s="25"/>
      <c r="E183" s="25"/>
      <c r="F183" s="25"/>
      <c r="G183" s="25"/>
      <c r="H183" s="25"/>
      <c r="I183" s="25"/>
      <c r="J183" s="25"/>
      <c r="K183" s="25"/>
      <c r="L183" s="25"/>
      <c r="M183" s="25"/>
    </row>
    <row r="184" spans="1:13" s="26" customFormat="1" x14ac:dyDescent="0.3">
      <c r="A184" s="78"/>
      <c r="B184" s="79"/>
      <c r="C184" s="78"/>
      <c r="D184" s="25"/>
      <c r="E184" s="25"/>
      <c r="F184" s="25"/>
      <c r="G184" s="25"/>
      <c r="H184" s="25"/>
      <c r="I184" s="25"/>
      <c r="J184" s="25"/>
      <c r="K184" s="25"/>
      <c r="L184" s="25"/>
      <c r="M184" s="25"/>
    </row>
    <row r="185" spans="1:13" s="26" customFormat="1" x14ac:dyDescent="0.3">
      <c r="A185" s="78"/>
      <c r="B185" s="79"/>
      <c r="C185" s="78"/>
      <c r="D185" s="25"/>
      <c r="E185" s="25"/>
      <c r="F185" s="25"/>
      <c r="G185" s="25"/>
      <c r="H185" s="25"/>
      <c r="I185" s="25"/>
      <c r="J185" s="25"/>
      <c r="K185" s="25"/>
      <c r="L185" s="25"/>
      <c r="M185" s="25"/>
    </row>
    <row r="186" spans="1:13" s="26" customFormat="1" x14ac:dyDescent="0.3">
      <c r="A186" s="78"/>
      <c r="B186" s="79"/>
      <c r="C186" s="78"/>
      <c r="D186" s="25"/>
      <c r="E186" s="25"/>
      <c r="F186" s="25"/>
      <c r="G186" s="25"/>
      <c r="H186" s="25"/>
      <c r="I186" s="25"/>
      <c r="J186" s="25"/>
      <c r="K186" s="25"/>
      <c r="L186" s="25"/>
      <c r="M186" s="25"/>
    </row>
    <row r="187" spans="1:13" s="26" customFormat="1" x14ac:dyDescent="0.3">
      <c r="A187" s="78"/>
      <c r="B187" s="79"/>
      <c r="C187" s="78"/>
      <c r="D187" s="25"/>
      <c r="E187" s="25"/>
      <c r="F187" s="25"/>
      <c r="G187" s="25"/>
      <c r="H187" s="25"/>
      <c r="I187" s="25"/>
      <c r="J187" s="25"/>
      <c r="K187" s="25"/>
      <c r="L187" s="25"/>
      <c r="M187" s="25"/>
    </row>
    <row r="188" spans="1:13" s="26" customFormat="1" x14ac:dyDescent="0.3">
      <c r="A188" s="78"/>
      <c r="B188" s="79"/>
      <c r="C188" s="78"/>
      <c r="D188" s="25"/>
      <c r="E188" s="25"/>
      <c r="F188" s="25"/>
      <c r="G188" s="25"/>
      <c r="H188" s="25"/>
      <c r="I188" s="25"/>
      <c r="J188" s="25"/>
      <c r="K188" s="25"/>
      <c r="L188" s="25"/>
      <c r="M188" s="25"/>
    </row>
    <row r="189" spans="1:13" s="26" customFormat="1" x14ac:dyDescent="0.3">
      <c r="A189" s="78"/>
      <c r="B189" s="79"/>
      <c r="C189" s="78"/>
      <c r="D189" s="25"/>
      <c r="E189" s="25"/>
      <c r="F189" s="25"/>
      <c r="G189" s="25"/>
      <c r="H189" s="25"/>
      <c r="I189" s="25"/>
      <c r="J189" s="25"/>
      <c r="K189" s="25"/>
      <c r="L189" s="25"/>
      <c r="M189" s="25"/>
    </row>
    <row r="190" spans="1:13" s="26" customFormat="1" x14ac:dyDescent="0.3">
      <c r="A190" s="78"/>
      <c r="B190" s="79"/>
      <c r="C190" s="78"/>
      <c r="D190" s="25"/>
      <c r="E190" s="25"/>
      <c r="F190" s="25"/>
      <c r="G190" s="25"/>
      <c r="H190" s="25"/>
      <c r="I190" s="25"/>
      <c r="J190" s="25"/>
      <c r="K190" s="25"/>
      <c r="L190" s="25"/>
      <c r="M190" s="25"/>
    </row>
    <row r="191" spans="1:13" s="26" customFormat="1" x14ac:dyDescent="0.3">
      <c r="A191" s="78"/>
      <c r="B191" s="79"/>
      <c r="C191" s="78"/>
      <c r="D191" s="25"/>
      <c r="E191" s="25"/>
      <c r="F191" s="25"/>
      <c r="G191" s="25"/>
      <c r="H191" s="25"/>
      <c r="I191" s="25"/>
      <c r="J191" s="25"/>
      <c r="K191" s="25"/>
      <c r="L191" s="25"/>
      <c r="M191" s="25"/>
    </row>
    <row r="192" spans="1:13" s="26" customFormat="1" x14ac:dyDescent="0.3">
      <c r="A192" s="78"/>
      <c r="B192" s="79"/>
      <c r="C192" s="78"/>
      <c r="D192" s="25"/>
      <c r="E192" s="25"/>
      <c r="F192" s="25"/>
      <c r="G192" s="25"/>
      <c r="H192" s="25"/>
      <c r="I192" s="25"/>
      <c r="J192" s="25"/>
      <c r="K192" s="25"/>
      <c r="L192" s="25"/>
      <c r="M192" s="25"/>
    </row>
    <row r="193" spans="1:13" s="26" customFormat="1" x14ac:dyDescent="0.3">
      <c r="A193" s="78"/>
      <c r="B193" s="79"/>
      <c r="C193" s="78"/>
      <c r="D193" s="25"/>
      <c r="E193" s="25"/>
      <c r="F193" s="25"/>
      <c r="G193" s="25"/>
      <c r="H193" s="25"/>
      <c r="I193" s="25"/>
      <c r="J193" s="25"/>
      <c r="K193" s="25"/>
      <c r="L193" s="25"/>
      <c r="M193" s="25"/>
    </row>
    <row r="194" spans="1:13" s="26" customFormat="1" x14ac:dyDescent="0.3">
      <c r="A194" s="78"/>
      <c r="B194" s="79"/>
      <c r="C194" s="78"/>
      <c r="D194" s="25"/>
      <c r="E194" s="25"/>
      <c r="F194" s="25"/>
      <c r="G194" s="25"/>
      <c r="H194" s="25"/>
      <c r="I194" s="25"/>
      <c r="J194" s="25"/>
      <c r="K194" s="25"/>
      <c r="L194" s="25"/>
      <c r="M194" s="25"/>
    </row>
    <row r="195" spans="1:13" s="26" customFormat="1" x14ac:dyDescent="0.3">
      <c r="A195" s="78"/>
      <c r="B195" s="79"/>
      <c r="C195" s="78"/>
      <c r="D195" s="25"/>
      <c r="E195" s="25"/>
      <c r="F195" s="25"/>
      <c r="G195" s="25"/>
      <c r="H195" s="25"/>
      <c r="I195" s="25"/>
      <c r="J195" s="25"/>
      <c r="K195" s="25"/>
      <c r="L195" s="25"/>
      <c r="M195" s="25"/>
    </row>
    <row r="196" spans="1:13" s="26" customFormat="1" x14ac:dyDescent="0.3">
      <c r="A196" s="78"/>
      <c r="B196" s="79"/>
      <c r="C196" s="78"/>
      <c r="D196" s="25"/>
      <c r="E196" s="25"/>
      <c r="F196" s="25"/>
      <c r="G196" s="25"/>
      <c r="H196" s="25"/>
      <c r="I196" s="25"/>
      <c r="J196" s="25"/>
      <c r="K196" s="25"/>
      <c r="L196" s="25"/>
      <c r="M196" s="25"/>
    </row>
    <row r="197" spans="1:13" s="26" customFormat="1" x14ac:dyDescent="0.3">
      <c r="A197" s="78"/>
      <c r="B197" s="79"/>
      <c r="C197" s="78"/>
      <c r="D197" s="25"/>
      <c r="E197" s="25"/>
      <c r="F197" s="25"/>
      <c r="G197" s="25"/>
      <c r="H197" s="25"/>
      <c r="I197" s="25"/>
      <c r="J197" s="25"/>
      <c r="K197" s="25"/>
      <c r="L197" s="25"/>
      <c r="M197" s="25"/>
    </row>
    <row r="198" spans="1:13" s="26" customFormat="1" x14ac:dyDescent="0.3">
      <c r="A198" s="78"/>
      <c r="B198" s="79"/>
      <c r="C198" s="78"/>
      <c r="D198" s="25"/>
      <c r="E198" s="25"/>
      <c r="F198" s="25"/>
      <c r="G198" s="25"/>
      <c r="H198" s="25"/>
      <c r="I198" s="25"/>
      <c r="J198" s="25"/>
      <c r="K198" s="25"/>
      <c r="L198" s="25"/>
      <c r="M198" s="25"/>
    </row>
    <row r="199" spans="1:13" s="26" customFormat="1" x14ac:dyDescent="0.3">
      <c r="A199" s="78"/>
      <c r="B199" s="79"/>
      <c r="C199" s="78"/>
      <c r="D199" s="25"/>
      <c r="E199" s="25"/>
      <c r="F199" s="25"/>
      <c r="G199" s="25"/>
      <c r="H199" s="25"/>
      <c r="I199" s="25"/>
      <c r="J199" s="25"/>
      <c r="K199" s="25"/>
      <c r="L199" s="25"/>
      <c r="M199" s="25"/>
    </row>
    <row r="200" spans="1:13" s="26" customFormat="1" x14ac:dyDescent="0.3">
      <c r="A200" s="78"/>
      <c r="B200" s="79"/>
      <c r="C200" s="78"/>
      <c r="D200" s="25"/>
      <c r="E200" s="25"/>
      <c r="F200" s="25"/>
      <c r="G200" s="25"/>
      <c r="H200" s="25"/>
      <c r="I200" s="25"/>
      <c r="J200" s="25"/>
      <c r="K200" s="25"/>
      <c r="L200" s="25"/>
      <c r="M200" s="25"/>
    </row>
    <row r="201" spans="1:13" s="26" customFormat="1" x14ac:dyDescent="0.3">
      <c r="A201" s="78"/>
      <c r="B201" s="79"/>
      <c r="C201" s="78"/>
      <c r="D201" s="25"/>
      <c r="E201" s="25"/>
      <c r="F201" s="25"/>
      <c r="G201" s="25"/>
      <c r="H201" s="25"/>
      <c r="I201" s="25"/>
      <c r="J201" s="25"/>
      <c r="K201" s="25"/>
      <c r="L201" s="25"/>
      <c r="M201" s="25"/>
    </row>
  </sheetData>
  <printOptions horizontalCentered="1"/>
  <pageMargins left="0.27559055118110237" right="0.39370078740157483" top="0.35433070866141736" bottom="0.35433070866141736" header="0.15748031496062992" footer="0.19685039370078741"/>
  <pageSetup paperSize="9" scale="90" fitToHeight="2" orientation="portrait" r:id="rId1"/>
  <headerFooter alignWithMargins="0">
    <oddFooter>&amp;CPage - &amp;P+0 -</oddFooter>
  </headerFooter>
  <rowBreaks count="1" manualBreakCount="1">
    <brk id="6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5">
    <tabColor rgb="FFFFFF00"/>
    <pageSetUpPr fitToPage="1"/>
  </sheetPr>
  <dimension ref="A1:AD220"/>
  <sheetViews>
    <sheetView showGridLines="0" zoomScaleNormal="100" workbookViewId="0">
      <pane xSplit="3" ySplit="6" topLeftCell="D14" activePane="bottomRight" state="frozen"/>
      <selection activeCell="P130" sqref="P130"/>
      <selection pane="topRight" activeCell="P130" sqref="P130"/>
      <selection pane="bottomLeft" activeCell="P130" sqref="P130"/>
      <selection pane="bottomRight" activeCell="A2" sqref="A2:L117"/>
    </sheetView>
  </sheetViews>
  <sheetFormatPr defaultColWidth="9.109375" defaultRowHeight="13.8" outlineLevelCol="1" x14ac:dyDescent="0.3"/>
  <cols>
    <col min="1" max="1" width="6.5546875" style="27" customWidth="1"/>
    <col min="2" max="2" width="5.33203125" style="80" hidden="1" customWidth="1" outlineLevel="1"/>
    <col min="3" max="3" width="12.44140625" style="27" customWidth="1" collapsed="1"/>
    <col min="4" max="4" width="10.44140625" style="26" customWidth="1"/>
    <col min="5" max="5" width="10.109375" style="26" customWidth="1"/>
    <col min="6" max="6" width="10.6640625" style="26" customWidth="1"/>
    <col min="7" max="7" width="11.6640625" style="26" customWidth="1"/>
    <col min="8" max="10" width="10" style="26" customWidth="1"/>
    <col min="11" max="12" width="9.33203125" style="26" customWidth="1"/>
    <col min="13" max="13" width="1.5546875" style="26" customWidth="1"/>
    <col min="14" max="30" width="13" style="26" customWidth="1"/>
    <col min="31" max="16384" width="9.109375" style="27"/>
  </cols>
  <sheetData>
    <row r="1" spans="1:30" s="1" customFormat="1" ht="36.6" x14ac:dyDescent="0.3">
      <c r="B1" s="2"/>
      <c r="C1" s="2"/>
      <c r="D1" s="2"/>
      <c r="E1" s="2"/>
      <c r="F1" s="2"/>
      <c r="G1" s="3" t="s">
        <v>106</v>
      </c>
      <c r="H1" s="2"/>
      <c r="I1" s="2"/>
      <c r="J1" s="2"/>
      <c r="K1" s="2"/>
      <c r="L1" s="2"/>
    </row>
    <row r="2" spans="1:30" s="1" customFormat="1" ht="15" customHeight="1" x14ac:dyDescent="0.3">
      <c r="A2" s="4"/>
      <c r="B2" s="5"/>
      <c r="C2" s="4"/>
      <c r="D2" s="11"/>
      <c r="E2" s="6" t="s">
        <v>114</v>
      </c>
      <c r="F2" s="173">
        <v>44672</v>
      </c>
      <c r="G2" s="91">
        <v>45006</v>
      </c>
      <c r="H2" s="92"/>
      <c r="K2" s="8"/>
    </row>
    <row r="3" spans="1:30" s="1" customFormat="1" ht="15" customHeight="1" x14ac:dyDescent="0.3">
      <c r="A3" s="9"/>
      <c r="B3" s="10"/>
      <c r="C3" s="4"/>
      <c r="D3" s="11"/>
      <c r="E3" s="6" t="s">
        <v>1</v>
      </c>
      <c r="F3" s="173">
        <v>45037</v>
      </c>
      <c r="G3" s="91">
        <v>45372</v>
      </c>
      <c r="H3" s="91"/>
      <c r="K3" s="8"/>
      <c r="L3" s="6" t="s">
        <v>2</v>
      </c>
    </row>
    <row r="4" spans="1:30" s="17" customFormat="1" ht="15.75" customHeight="1" x14ac:dyDescent="0.3">
      <c r="A4" s="13" t="s">
        <v>3</v>
      </c>
      <c r="B4" s="14"/>
      <c r="C4" s="15"/>
      <c r="D4" s="16"/>
      <c r="E4" s="16"/>
      <c r="G4" s="93"/>
      <c r="K4" s="18"/>
      <c r="L4" s="94" t="s">
        <v>4</v>
      </c>
    </row>
    <row r="5" spans="1:30" ht="70.2" customHeight="1" x14ac:dyDescent="0.3">
      <c r="A5" s="19"/>
      <c r="B5" s="20"/>
      <c r="C5" s="19"/>
      <c r="D5" s="154" t="s">
        <v>5</v>
      </c>
      <c r="E5" s="155" t="s">
        <v>6</v>
      </c>
      <c r="F5" s="155" t="s">
        <v>7</v>
      </c>
      <c r="G5" s="192" t="s">
        <v>113</v>
      </c>
      <c r="H5" s="155" t="s">
        <v>8</v>
      </c>
      <c r="I5" s="155" t="s">
        <v>9</v>
      </c>
      <c r="J5" s="155" t="s">
        <v>10</v>
      </c>
      <c r="K5" s="155" t="s">
        <v>11</v>
      </c>
      <c r="L5" s="23" t="s">
        <v>12</v>
      </c>
      <c r="M5" s="24"/>
      <c r="N5" s="24"/>
      <c r="O5" s="25"/>
      <c r="P5" s="25"/>
      <c r="Q5" s="25"/>
      <c r="R5" s="25"/>
      <c r="S5" s="25"/>
      <c r="T5" s="25"/>
      <c r="U5" s="25"/>
      <c r="V5" s="25"/>
      <c r="W5" s="25"/>
    </row>
    <row r="6" spans="1:30" s="38" customFormat="1" hidden="1" x14ac:dyDescent="0.3">
      <c r="A6" s="28"/>
      <c r="B6" s="29"/>
      <c r="C6" s="30" t="s">
        <v>13</v>
      </c>
      <c r="D6" s="31" t="s">
        <v>14</v>
      </c>
      <c r="E6" s="32" t="s">
        <v>15</v>
      </c>
      <c r="F6" s="32" t="s">
        <v>16</v>
      </c>
      <c r="G6" s="33" t="s">
        <v>17</v>
      </c>
      <c r="H6" s="32" t="s">
        <v>18</v>
      </c>
      <c r="I6" s="32" t="s">
        <v>19</v>
      </c>
      <c r="J6" s="32" t="s">
        <v>20</v>
      </c>
      <c r="K6" s="32" t="s">
        <v>21</v>
      </c>
      <c r="L6" s="34" t="s">
        <v>22</v>
      </c>
      <c r="M6" s="35"/>
      <c r="N6" s="35"/>
      <c r="O6" s="36"/>
      <c r="P6" s="36"/>
      <c r="Q6" s="36"/>
      <c r="R6" s="36"/>
      <c r="S6" s="36"/>
      <c r="T6" s="36"/>
      <c r="U6" s="36"/>
      <c r="V6" s="36"/>
      <c r="W6" s="36"/>
      <c r="X6" s="37"/>
      <c r="Y6" s="37"/>
      <c r="Z6" s="37"/>
      <c r="AA6" s="37"/>
      <c r="AB6" s="37"/>
      <c r="AC6" s="37"/>
      <c r="AD6" s="37"/>
    </row>
    <row r="7" spans="1:30" s="44" customFormat="1" ht="12" customHeight="1" x14ac:dyDescent="0.3">
      <c r="A7" s="19" t="s">
        <v>23</v>
      </c>
      <c r="B7" s="20" t="s">
        <v>139</v>
      </c>
      <c r="C7" s="81" t="s">
        <v>283</v>
      </c>
      <c r="D7" s="74">
        <v>4578.7</v>
      </c>
      <c r="E7" s="75">
        <v>111.42</v>
      </c>
      <c r="F7" s="75">
        <v>200.81</v>
      </c>
      <c r="G7" s="75">
        <v>26.490000000000002</v>
      </c>
      <c r="H7" s="75">
        <v>273.09999999999997</v>
      </c>
      <c r="I7" s="75">
        <v>51.88</v>
      </c>
      <c r="J7" s="75">
        <v>650.41999999999996</v>
      </c>
      <c r="K7" s="75">
        <v>319.33999999999997</v>
      </c>
      <c r="L7" s="98">
        <v>111.94</v>
      </c>
      <c r="M7" s="41"/>
      <c r="N7" s="41"/>
      <c r="O7" s="42"/>
      <c r="P7" s="42"/>
      <c r="Q7" s="42"/>
      <c r="R7" s="42"/>
      <c r="S7" s="42"/>
      <c r="T7" s="42"/>
      <c r="U7" s="42"/>
      <c r="V7" s="42"/>
      <c r="W7" s="42"/>
      <c r="X7" s="43"/>
      <c r="Y7" s="43"/>
      <c r="Z7" s="43"/>
      <c r="AA7" s="43"/>
      <c r="AB7" s="43"/>
      <c r="AC7" s="43"/>
      <c r="AD7" s="43"/>
    </row>
    <row r="8" spans="1:30" s="44" customFormat="1" ht="12" customHeight="1" x14ac:dyDescent="0.3">
      <c r="A8" s="45" t="s">
        <v>23</v>
      </c>
      <c r="B8" s="46" t="s">
        <v>140</v>
      </c>
      <c r="C8" s="99" t="s">
        <v>284</v>
      </c>
      <c r="D8" s="76">
        <v>4682.04</v>
      </c>
      <c r="E8" s="77">
        <v>121.66999999999999</v>
      </c>
      <c r="F8" s="77">
        <v>182.47000000000006</v>
      </c>
      <c r="G8" s="77">
        <v>41.500000000000007</v>
      </c>
      <c r="H8" s="77">
        <v>272.42</v>
      </c>
      <c r="I8" s="77">
        <v>52.45</v>
      </c>
      <c r="J8" s="77">
        <v>633.4</v>
      </c>
      <c r="K8" s="77">
        <v>320.28999999999996</v>
      </c>
      <c r="L8" s="100">
        <v>126.58000000000001</v>
      </c>
      <c r="M8" s="41"/>
      <c r="N8" s="41"/>
      <c r="O8" s="42"/>
      <c r="P8" s="42"/>
      <c r="Q8" s="42"/>
      <c r="R8" s="42"/>
      <c r="S8" s="42"/>
      <c r="T8" s="42"/>
      <c r="U8" s="42"/>
      <c r="V8" s="42"/>
      <c r="W8" s="42"/>
      <c r="X8" s="43"/>
      <c r="Y8" s="43"/>
      <c r="Z8" s="43"/>
      <c r="AA8" s="43"/>
      <c r="AB8" s="43"/>
      <c r="AC8" s="43"/>
      <c r="AD8" s="43"/>
    </row>
    <row r="9" spans="1:30" s="44" customFormat="1" ht="12" customHeight="1" x14ac:dyDescent="0.3">
      <c r="A9" s="45" t="s">
        <v>23</v>
      </c>
      <c r="B9" s="46" t="s">
        <v>53</v>
      </c>
      <c r="C9" s="101" t="s">
        <v>24</v>
      </c>
      <c r="D9" s="102">
        <v>2.2569725031122312E-2</v>
      </c>
      <c r="E9" s="103">
        <v>9.1994255968407712E-2</v>
      </c>
      <c r="F9" s="103">
        <v>-9.1330113042178862E-2</v>
      </c>
      <c r="G9" s="103">
        <v>0.56662891657229153</v>
      </c>
      <c r="H9" s="103">
        <v>-2.4899304284142776E-3</v>
      </c>
      <c r="I9" s="103">
        <v>1.0986892829606854E-2</v>
      </c>
      <c r="J9" s="103">
        <v>-2.6167707020079312E-2</v>
      </c>
      <c r="K9" s="103">
        <v>2.9748857017597441E-3</v>
      </c>
      <c r="L9" s="104">
        <v>0.13078434875826339</v>
      </c>
      <c r="M9" s="41"/>
      <c r="N9" s="41"/>
      <c r="O9" s="42"/>
      <c r="P9" s="42"/>
      <c r="Q9" s="42"/>
      <c r="R9" s="42"/>
      <c r="S9" s="42"/>
      <c r="T9" s="42"/>
      <c r="U9" s="42"/>
      <c r="V9" s="42"/>
      <c r="W9" s="42"/>
      <c r="X9" s="43"/>
      <c r="Y9" s="43"/>
      <c r="Z9" s="43"/>
      <c r="AA9" s="43"/>
      <c r="AB9" s="43"/>
      <c r="AC9" s="43"/>
      <c r="AD9" s="43"/>
    </row>
    <row r="10" spans="1:30" s="44" customFormat="1" ht="7.2" customHeight="1" x14ac:dyDescent="0.3">
      <c r="A10" s="137" t="s">
        <v>23</v>
      </c>
      <c r="B10" s="138"/>
      <c r="C10" s="139"/>
      <c r="D10" s="156" t="s">
        <v>52</v>
      </c>
      <c r="E10" s="156" t="s">
        <v>52</v>
      </c>
      <c r="F10" s="156" t="s">
        <v>52</v>
      </c>
      <c r="G10" s="156" t="s">
        <v>52</v>
      </c>
      <c r="H10" s="156" t="s">
        <v>52</v>
      </c>
      <c r="I10" s="156" t="s">
        <v>52</v>
      </c>
      <c r="J10" s="156" t="s">
        <v>52</v>
      </c>
      <c r="K10" s="156" t="s">
        <v>52</v>
      </c>
      <c r="L10" s="157" t="s">
        <v>52</v>
      </c>
      <c r="M10" s="41"/>
      <c r="N10" s="41"/>
      <c r="O10" s="42"/>
      <c r="P10" s="42"/>
      <c r="Q10" s="42"/>
      <c r="R10" s="42"/>
      <c r="S10" s="42"/>
      <c r="T10" s="42"/>
      <c r="U10" s="42"/>
      <c r="V10" s="42"/>
      <c r="W10" s="42"/>
      <c r="X10" s="43"/>
      <c r="Y10" s="43"/>
      <c r="Z10" s="43"/>
      <c r="AA10" s="43"/>
      <c r="AB10" s="43"/>
      <c r="AC10" s="43"/>
      <c r="AD10" s="43"/>
    </row>
    <row r="11" spans="1:30" s="44" customFormat="1" ht="12" customHeight="1" x14ac:dyDescent="0.3">
      <c r="A11" s="19" t="s">
        <v>25</v>
      </c>
      <c r="B11" s="20" t="s">
        <v>54</v>
      </c>
      <c r="C11" s="81" t="s">
        <v>283</v>
      </c>
      <c r="D11" s="74">
        <v>677.16000000000008</v>
      </c>
      <c r="E11" s="75">
        <v>1.26</v>
      </c>
      <c r="F11" s="75">
        <v>0</v>
      </c>
      <c r="G11" s="75">
        <v>0</v>
      </c>
      <c r="H11" s="75">
        <v>3.1500000000000004</v>
      </c>
      <c r="I11" s="75">
        <v>0</v>
      </c>
      <c r="J11" s="75">
        <v>69.150000000000006</v>
      </c>
      <c r="K11" s="75">
        <v>163.95</v>
      </c>
      <c r="L11" s="98">
        <v>89.100000000000009</v>
      </c>
      <c r="M11" s="41"/>
      <c r="N11" s="41"/>
      <c r="O11" s="42"/>
      <c r="P11" s="42"/>
      <c r="Q11" s="42"/>
      <c r="R11" s="42"/>
      <c r="S11" s="42"/>
      <c r="T11" s="42"/>
      <c r="U11" s="42"/>
      <c r="V11" s="42"/>
      <c r="W11" s="42"/>
      <c r="X11" s="43"/>
      <c r="Y11" s="43"/>
      <c r="Z11" s="43"/>
      <c r="AA11" s="43"/>
      <c r="AB11" s="43"/>
      <c r="AC11" s="43"/>
      <c r="AD11" s="43"/>
    </row>
    <row r="12" spans="1:30" s="44" customFormat="1" ht="12" customHeight="1" x14ac:dyDescent="0.3">
      <c r="A12" s="45" t="s">
        <v>25</v>
      </c>
      <c r="B12" s="46" t="s">
        <v>55</v>
      </c>
      <c r="C12" s="99" t="s">
        <v>284</v>
      </c>
      <c r="D12" s="76">
        <v>683.92</v>
      </c>
      <c r="E12" s="77">
        <v>0.91999999999999993</v>
      </c>
      <c r="F12" s="77">
        <v>0</v>
      </c>
      <c r="G12" s="77">
        <v>0</v>
      </c>
      <c r="H12" s="77">
        <v>2.9299999999999997</v>
      </c>
      <c r="I12" s="77">
        <v>0</v>
      </c>
      <c r="J12" s="77">
        <v>66.88</v>
      </c>
      <c r="K12" s="77">
        <v>161.10999999999999</v>
      </c>
      <c r="L12" s="100">
        <v>87.27</v>
      </c>
      <c r="M12" s="41"/>
      <c r="N12" s="41"/>
      <c r="O12" s="42"/>
      <c r="P12" s="42"/>
      <c r="Q12" s="42"/>
      <c r="R12" s="42"/>
      <c r="S12" s="42"/>
      <c r="T12" s="42"/>
      <c r="U12" s="42"/>
      <c r="V12" s="42"/>
      <c r="W12" s="42"/>
      <c r="X12" s="43"/>
      <c r="Y12" s="43"/>
      <c r="Z12" s="43"/>
      <c r="AA12" s="43"/>
      <c r="AB12" s="43"/>
      <c r="AC12" s="43"/>
      <c r="AD12" s="43"/>
    </row>
    <row r="13" spans="1:30" s="44" customFormat="1" ht="12" customHeight="1" x14ac:dyDescent="0.3">
      <c r="A13" s="45" t="s">
        <v>25</v>
      </c>
      <c r="B13" s="46" t="s">
        <v>56</v>
      </c>
      <c r="C13" s="101" t="s">
        <v>24</v>
      </c>
      <c r="D13" s="102">
        <v>9.9828696319923527E-3</v>
      </c>
      <c r="E13" s="103">
        <v>-0.26984126984126988</v>
      </c>
      <c r="F13" s="103" t="s">
        <v>52</v>
      </c>
      <c r="G13" s="103" t="s">
        <v>52</v>
      </c>
      <c r="H13" s="103">
        <v>-6.9841269841270037E-2</v>
      </c>
      <c r="I13" s="103" t="s">
        <v>52</v>
      </c>
      <c r="J13" s="103">
        <v>-3.2827187274042102E-2</v>
      </c>
      <c r="K13" s="103">
        <v>-1.7322354376334226E-2</v>
      </c>
      <c r="L13" s="104">
        <v>-2.0538720538720634E-2</v>
      </c>
      <c r="M13" s="41"/>
      <c r="N13" s="41"/>
      <c r="O13" s="42"/>
      <c r="P13" s="42"/>
      <c r="Q13" s="42"/>
      <c r="R13" s="42"/>
      <c r="S13" s="42"/>
      <c r="T13" s="42"/>
      <c r="U13" s="42"/>
      <c r="V13" s="42"/>
      <c r="W13" s="42"/>
      <c r="X13" s="43"/>
      <c r="Y13" s="43"/>
      <c r="Z13" s="43"/>
      <c r="AA13" s="43"/>
      <c r="AB13" s="43"/>
      <c r="AC13" s="43"/>
      <c r="AD13" s="43"/>
    </row>
    <row r="14" spans="1:30" s="44" customFormat="1" ht="8.1" customHeight="1" x14ac:dyDescent="0.3">
      <c r="A14" s="137" t="s">
        <v>25</v>
      </c>
      <c r="B14" s="138"/>
      <c r="C14" s="139"/>
      <c r="D14" s="148" t="s">
        <v>52</v>
      </c>
      <c r="E14" s="148" t="s">
        <v>52</v>
      </c>
      <c r="F14" s="148" t="s">
        <v>52</v>
      </c>
      <c r="G14" s="148" t="s">
        <v>52</v>
      </c>
      <c r="H14" s="148" t="s">
        <v>52</v>
      </c>
      <c r="I14" s="148" t="s">
        <v>52</v>
      </c>
      <c r="J14" s="148" t="s">
        <v>52</v>
      </c>
      <c r="K14" s="148" t="s">
        <v>52</v>
      </c>
      <c r="L14" s="149" t="s">
        <v>52</v>
      </c>
      <c r="M14" s="41"/>
      <c r="N14" s="41"/>
      <c r="O14" s="42"/>
      <c r="P14" s="42"/>
      <c r="Q14" s="42"/>
      <c r="R14" s="42"/>
      <c r="S14" s="42"/>
      <c r="T14" s="42"/>
      <c r="U14" s="42"/>
      <c r="V14" s="42"/>
      <c r="W14" s="42"/>
      <c r="X14" s="43"/>
      <c r="Y14" s="43"/>
      <c r="Z14" s="43"/>
      <c r="AA14" s="43"/>
      <c r="AB14" s="43"/>
      <c r="AC14" s="43"/>
      <c r="AD14" s="43"/>
    </row>
    <row r="15" spans="1:30" s="44" customFormat="1" ht="12" customHeight="1" x14ac:dyDescent="0.3">
      <c r="A15" s="19" t="s">
        <v>26</v>
      </c>
      <c r="B15" s="20" t="s">
        <v>57</v>
      </c>
      <c r="C15" s="81" t="s">
        <v>283</v>
      </c>
      <c r="D15" s="74">
        <v>3183.59</v>
      </c>
      <c r="E15" s="75">
        <v>24.570000000000004</v>
      </c>
      <c r="F15" s="75">
        <v>16.899999999999999</v>
      </c>
      <c r="G15" s="75">
        <v>10.379999999999999</v>
      </c>
      <c r="H15" s="75">
        <v>63.350000000000009</v>
      </c>
      <c r="I15" s="75">
        <v>9.3000000000000025</v>
      </c>
      <c r="J15" s="75">
        <v>679.06999999999994</v>
      </c>
      <c r="K15" s="75">
        <v>182.36</v>
      </c>
      <c r="L15" s="98">
        <v>155.69999999999999</v>
      </c>
      <c r="M15" s="41"/>
      <c r="N15" s="41"/>
      <c r="O15" s="42"/>
      <c r="P15" s="42"/>
      <c r="Q15" s="42"/>
      <c r="R15" s="42"/>
      <c r="S15" s="42"/>
      <c r="T15" s="42"/>
      <c r="U15" s="42"/>
      <c r="V15" s="42"/>
      <c r="W15" s="42"/>
      <c r="X15" s="43"/>
      <c r="Y15" s="43"/>
      <c r="Z15" s="43"/>
      <c r="AA15" s="43"/>
      <c r="AB15" s="43"/>
      <c r="AC15" s="43"/>
      <c r="AD15" s="43"/>
    </row>
    <row r="16" spans="1:30" s="44" customFormat="1" ht="12" customHeight="1" x14ac:dyDescent="0.3">
      <c r="A16" s="45" t="s">
        <v>26</v>
      </c>
      <c r="B16" s="46" t="s">
        <v>58</v>
      </c>
      <c r="C16" s="99" t="s">
        <v>284</v>
      </c>
      <c r="D16" s="76">
        <v>3248.7999999999997</v>
      </c>
      <c r="E16" s="77">
        <v>25.079999999999995</v>
      </c>
      <c r="F16" s="77">
        <v>16.240000000000002</v>
      </c>
      <c r="G16" s="77">
        <v>9.3999999999999986</v>
      </c>
      <c r="H16" s="77">
        <v>63.03</v>
      </c>
      <c r="I16" s="77">
        <v>8.81</v>
      </c>
      <c r="J16" s="77">
        <v>693.42</v>
      </c>
      <c r="K16" s="77">
        <v>180.35999999999999</v>
      </c>
      <c r="L16" s="100">
        <v>167.29000000000002</v>
      </c>
      <c r="M16" s="41"/>
      <c r="N16" s="41"/>
      <c r="O16" s="42"/>
      <c r="P16" s="42"/>
      <c r="Q16" s="42"/>
      <c r="R16" s="42"/>
      <c r="S16" s="42"/>
      <c r="T16" s="42"/>
      <c r="U16" s="42"/>
      <c r="V16" s="42"/>
      <c r="W16" s="42"/>
      <c r="X16" s="43"/>
      <c r="Y16" s="43"/>
      <c r="Z16" s="43"/>
      <c r="AA16" s="43"/>
      <c r="AB16" s="43"/>
      <c r="AC16" s="43"/>
      <c r="AD16" s="43"/>
    </row>
    <row r="17" spans="1:30" s="44" customFormat="1" ht="12" customHeight="1" x14ac:dyDescent="0.3">
      <c r="A17" s="45" t="s">
        <v>26</v>
      </c>
      <c r="B17" s="46" t="s">
        <v>59</v>
      </c>
      <c r="C17" s="101" t="s">
        <v>24</v>
      </c>
      <c r="D17" s="102">
        <v>2.0483165231703682E-2</v>
      </c>
      <c r="E17" s="103">
        <v>2.0757020757020461E-2</v>
      </c>
      <c r="F17" s="103">
        <v>-3.9053254437869667E-2</v>
      </c>
      <c r="G17" s="103">
        <v>-9.4412331406551142E-2</v>
      </c>
      <c r="H17" s="103">
        <v>-5.0513022888715176E-3</v>
      </c>
      <c r="I17" s="103">
        <v>-5.2688172043010906E-2</v>
      </c>
      <c r="J17" s="103">
        <v>2.1131842078136343E-2</v>
      </c>
      <c r="K17" s="103">
        <v>-1.0967317394165566E-2</v>
      </c>
      <c r="L17" s="104">
        <v>7.4438021836865875E-2</v>
      </c>
      <c r="M17" s="41"/>
      <c r="N17" s="41"/>
      <c r="O17" s="42"/>
      <c r="P17" s="42"/>
      <c r="Q17" s="42"/>
      <c r="R17" s="42"/>
      <c r="S17" s="42"/>
      <c r="T17" s="42"/>
      <c r="U17" s="42"/>
      <c r="V17" s="42"/>
      <c r="W17" s="42"/>
      <c r="X17" s="43"/>
      <c r="Y17" s="43"/>
      <c r="Z17" s="43"/>
      <c r="AA17" s="43"/>
      <c r="AB17" s="43"/>
      <c r="AC17" s="43"/>
      <c r="AD17" s="43"/>
    </row>
    <row r="18" spans="1:30" s="44" customFormat="1" ht="8.1" customHeight="1" x14ac:dyDescent="0.3">
      <c r="A18" s="137" t="s">
        <v>26</v>
      </c>
      <c r="B18" s="138"/>
      <c r="C18" s="139"/>
      <c r="D18" s="148" t="s">
        <v>52</v>
      </c>
      <c r="E18" s="148" t="s">
        <v>52</v>
      </c>
      <c r="F18" s="148" t="s">
        <v>52</v>
      </c>
      <c r="G18" s="148" t="s">
        <v>52</v>
      </c>
      <c r="H18" s="148" t="s">
        <v>52</v>
      </c>
      <c r="I18" s="148" t="s">
        <v>52</v>
      </c>
      <c r="J18" s="148" t="s">
        <v>52</v>
      </c>
      <c r="K18" s="148" t="s">
        <v>52</v>
      </c>
      <c r="L18" s="149" t="s">
        <v>52</v>
      </c>
      <c r="M18" s="41"/>
      <c r="N18" s="41"/>
      <c r="O18" s="42"/>
      <c r="P18" s="42"/>
      <c r="Q18" s="42"/>
      <c r="R18" s="42"/>
      <c r="S18" s="42"/>
      <c r="T18" s="42"/>
      <c r="U18" s="42"/>
      <c r="V18" s="42"/>
      <c r="W18" s="42"/>
      <c r="X18" s="43"/>
      <c r="Y18" s="43"/>
      <c r="Z18" s="43"/>
      <c r="AA18" s="43"/>
      <c r="AB18" s="43"/>
      <c r="AC18" s="43"/>
      <c r="AD18" s="43"/>
    </row>
    <row r="19" spans="1:30" s="44" customFormat="1" ht="12" customHeight="1" x14ac:dyDescent="0.3">
      <c r="A19" s="19" t="s">
        <v>27</v>
      </c>
      <c r="B19" s="20" t="s">
        <v>130</v>
      </c>
      <c r="C19" s="81" t="s">
        <v>283</v>
      </c>
      <c r="D19" s="74">
        <v>5675.67</v>
      </c>
      <c r="E19" s="75">
        <v>94</v>
      </c>
      <c r="F19" s="75">
        <v>38.1</v>
      </c>
      <c r="G19" s="75">
        <v>57.300000000000004</v>
      </c>
      <c r="H19" s="75">
        <v>41.5</v>
      </c>
      <c r="I19" s="75">
        <v>0</v>
      </c>
      <c r="J19" s="75">
        <v>451.20000000000005</v>
      </c>
      <c r="K19" s="75">
        <v>124.1</v>
      </c>
      <c r="L19" s="98">
        <v>479.6</v>
      </c>
      <c r="M19" s="41"/>
      <c r="N19" s="41"/>
      <c r="O19" s="42"/>
      <c r="P19" s="42"/>
      <c r="Q19" s="42"/>
      <c r="R19" s="42"/>
      <c r="S19" s="42"/>
      <c r="T19" s="42"/>
      <c r="U19" s="42"/>
      <c r="V19" s="42"/>
      <c r="W19" s="42"/>
      <c r="X19" s="43"/>
      <c r="Y19" s="43"/>
      <c r="Z19" s="43"/>
      <c r="AA19" s="43"/>
      <c r="AB19" s="43"/>
      <c r="AC19" s="43"/>
      <c r="AD19" s="43"/>
    </row>
    <row r="20" spans="1:30" s="44" customFormat="1" ht="12" customHeight="1" x14ac:dyDescent="0.3">
      <c r="A20" s="45" t="s">
        <v>27</v>
      </c>
      <c r="B20" s="46" t="s">
        <v>131</v>
      </c>
      <c r="C20" s="99" t="s">
        <v>284</v>
      </c>
      <c r="D20" s="76">
        <v>5688.2</v>
      </c>
      <c r="E20" s="77">
        <v>90.199999999999989</v>
      </c>
      <c r="F20" s="77">
        <v>31.599999999999998</v>
      </c>
      <c r="G20" s="77">
        <v>53.9</v>
      </c>
      <c r="H20" s="77">
        <v>43.699999999999996</v>
      </c>
      <c r="I20" s="77">
        <v>0</v>
      </c>
      <c r="J20" s="77">
        <v>432.79999999999995</v>
      </c>
      <c r="K20" s="77">
        <v>124.10000000000002</v>
      </c>
      <c r="L20" s="100">
        <v>504.40000000000003</v>
      </c>
      <c r="M20" s="41"/>
      <c r="N20" s="41"/>
      <c r="O20" s="42"/>
      <c r="P20" s="42"/>
      <c r="Q20" s="42"/>
      <c r="R20" s="42"/>
      <c r="S20" s="42"/>
      <c r="T20" s="42"/>
      <c r="U20" s="42"/>
      <c r="V20" s="42"/>
      <c r="W20" s="42"/>
      <c r="X20" s="43"/>
      <c r="Y20" s="43"/>
      <c r="Z20" s="43"/>
      <c r="AA20" s="43"/>
      <c r="AB20" s="43"/>
      <c r="AC20" s="43"/>
      <c r="AD20" s="43"/>
    </row>
    <row r="21" spans="1:30" s="44" customFormat="1" ht="12" customHeight="1" x14ac:dyDescent="0.3">
      <c r="A21" s="45" t="s">
        <v>27</v>
      </c>
      <c r="B21" s="46" t="s">
        <v>60</v>
      </c>
      <c r="C21" s="101" t="s">
        <v>24</v>
      </c>
      <c r="D21" s="102">
        <v>2.2076688743355444E-3</v>
      </c>
      <c r="E21" s="103">
        <v>-4.0425531914893731E-2</v>
      </c>
      <c r="F21" s="103">
        <v>-0.17060367454068248</v>
      </c>
      <c r="G21" s="103">
        <v>-5.9336823734729593E-2</v>
      </c>
      <c r="H21" s="103">
        <v>5.3012048192770944E-2</v>
      </c>
      <c r="I21" s="103" t="s">
        <v>52</v>
      </c>
      <c r="J21" s="103">
        <v>-4.0780141843971829E-2</v>
      </c>
      <c r="K21" s="103">
        <v>2.2204460492503131E-16</v>
      </c>
      <c r="L21" s="104">
        <v>5.1709758131776473E-2</v>
      </c>
      <c r="M21" s="41"/>
      <c r="N21" s="41"/>
      <c r="O21" s="42"/>
      <c r="P21" s="42"/>
      <c r="Q21" s="42"/>
      <c r="R21" s="42"/>
      <c r="S21" s="42"/>
      <c r="T21" s="42"/>
      <c r="U21" s="42"/>
      <c r="V21" s="42"/>
      <c r="W21" s="42"/>
      <c r="X21" s="43"/>
      <c r="Y21" s="43"/>
      <c r="Z21" s="43"/>
      <c r="AA21" s="43"/>
      <c r="AB21" s="43"/>
      <c r="AC21" s="43"/>
      <c r="AD21" s="43"/>
    </row>
    <row r="22" spans="1:30" s="44" customFormat="1" ht="6.6" customHeight="1" x14ac:dyDescent="0.3">
      <c r="A22" s="137" t="s">
        <v>27</v>
      </c>
      <c r="B22" s="138"/>
      <c r="C22" s="139"/>
      <c r="D22" s="148" t="s">
        <v>52</v>
      </c>
      <c r="E22" s="148" t="s">
        <v>52</v>
      </c>
      <c r="F22" s="148" t="s">
        <v>52</v>
      </c>
      <c r="G22" s="148" t="s">
        <v>52</v>
      </c>
      <c r="H22" s="148" t="s">
        <v>52</v>
      </c>
      <c r="I22" s="148" t="s">
        <v>52</v>
      </c>
      <c r="J22" s="148" t="s">
        <v>52</v>
      </c>
      <c r="K22" s="148" t="s">
        <v>52</v>
      </c>
      <c r="L22" s="149" t="s">
        <v>52</v>
      </c>
      <c r="M22" s="41"/>
      <c r="N22" s="41"/>
      <c r="O22" s="42"/>
      <c r="P22" s="42"/>
      <c r="Q22" s="42"/>
      <c r="R22" s="42"/>
      <c r="S22" s="42"/>
      <c r="T22" s="42"/>
      <c r="U22" s="42"/>
      <c r="V22" s="42"/>
      <c r="W22" s="42"/>
      <c r="X22" s="43"/>
      <c r="Y22" s="43"/>
      <c r="Z22" s="43"/>
      <c r="AA22" s="43"/>
      <c r="AB22" s="43"/>
      <c r="AC22" s="43"/>
      <c r="AD22" s="43"/>
    </row>
    <row r="23" spans="1:30" s="44" customFormat="1" ht="12" customHeight="1" x14ac:dyDescent="0.3">
      <c r="A23" s="19" t="s">
        <v>28</v>
      </c>
      <c r="B23" s="20" t="s">
        <v>202</v>
      </c>
      <c r="C23" s="81" t="s">
        <v>283</v>
      </c>
      <c r="D23" s="74">
        <v>32167.200000000001</v>
      </c>
      <c r="E23" s="75">
        <v>482.53</v>
      </c>
      <c r="F23" s="75">
        <v>365.67999999999995</v>
      </c>
      <c r="G23" s="75">
        <v>129.5</v>
      </c>
      <c r="H23" s="75">
        <v>517.91000000000008</v>
      </c>
      <c r="I23" s="75">
        <v>291.35999999999996</v>
      </c>
      <c r="J23" s="75">
        <v>4079.6</v>
      </c>
      <c r="K23" s="75">
        <v>1684.6100000000001</v>
      </c>
      <c r="L23" s="98">
        <v>2419.9700000000003</v>
      </c>
      <c r="M23" s="41"/>
      <c r="N23" s="41"/>
      <c r="O23" s="42"/>
      <c r="P23" s="42"/>
      <c r="Q23" s="42"/>
      <c r="R23" s="42"/>
      <c r="S23" s="42"/>
      <c r="T23" s="42"/>
      <c r="U23" s="42"/>
      <c r="V23" s="42"/>
      <c r="W23" s="42"/>
      <c r="X23" s="43"/>
      <c r="Y23" s="43"/>
      <c r="Z23" s="43"/>
      <c r="AA23" s="43"/>
      <c r="AB23" s="43"/>
      <c r="AC23" s="43"/>
      <c r="AD23" s="43"/>
    </row>
    <row r="24" spans="1:30" s="44" customFormat="1" ht="12" customHeight="1" x14ac:dyDescent="0.3">
      <c r="A24" s="45" t="s">
        <v>28</v>
      </c>
      <c r="B24" s="46" t="s">
        <v>203</v>
      </c>
      <c r="C24" s="99" t="s">
        <v>284</v>
      </c>
      <c r="D24" s="76">
        <v>32457.230000000003</v>
      </c>
      <c r="E24" s="77">
        <v>475.06000000000006</v>
      </c>
      <c r="F24" s="77">
        <v>334.96999999999997</v>
      </c>
      <c r="G24" s="77">
        <v>136.01999999999998</v>
      </c>
      <c r="H24" s="77">
        <v>533.28</v>
      </c>
      <c r="I24" s="77">
        <v>309.78000000000003</v>
      </c>
      <c r="J24" s="77">
        <v>4026.68</v>
      </c>
      <c r="K24" s="77">
        <v>1714.97</v>
      </c>
      <c r="L24" s="100">
        <v>2477.96</v>
      </c>
      <c r="M24" s="41"/>
      <c r="N24" s="41"/>
      <c r="O24" s="42"/>
      <c r="P24" s="42"/>
      <c r="Q24" s="42"/>
      <c r="R24" s="42"/>
      <c r="S24" s="42"/>
      <c r="T24" s="42"/>
      <c r="U24" s="42"/>
      <c r="V24" s="42"/>
      <c r="W24" s="42"/>
      <c r="X24" s="43"/>
      <c r="Y24" s="43"/>
      <c r="Z24" s="43"/>
      <c r="AA24" s="43"/>
      <c r="AB24" s="43"/>
      <c r="AC24" s="43"/>
      <c r="AD24" s="43"/>
    </row>
    <row r="25" spans="1:30" s="44" customFormat="1" ht="12" customHeight="1" x14ac:dyDescent="0.3">
      <c r="A25" s="45" t="s">
        <v>28</v>
      </c>
      <c r="B25" s="46" t="s">
        <v>61</v>
      </c>
      <c r="C25" s="101" t="s">
        <v>24</v>
      </c>
      <c r="D25" s="102">
        <v>9.0163271904299958E-3</v>
      </c>
      <c r="E25" s="103">
        <v>-1.5480902741798253E-2</v>
      </c>
      <c r="F25" s="103">
        <v>-8.3980529424633521E-2</v>
      </c>
      <c r="G25" s="103">
        <v>5.0347490347490309E-2</v>
      </c>
      <c r="H25" s="103">
        <v>2.9676970902280164E-2</v>
      </c>
      <c r="I25" s="103">
        <v>6.3220757825370955E-2</v>
      </c>
      <c r="J25" s="103">
        <v>-1.2971859986273149E-2</v>
      </c>
      <c r="K25" s="103">
        <v>1.802197541270667E-2</v>
      </c>
      <c r="L25" s="104">
        <v>2.396310698066495E-2</v>
      </c>
      <c r="M25" s="41"/>
      <c r="N25" s="41"/>
      <c r="O25" s="42"/>
      <c r="P25" s="42"/>
      <c r="Q25" s="42"/>
      <c r="R25" s="42"/>
      <c r="S25" s="42"/>
      <c r="T25" s="42"/>
      <c r="U25" s="42"/>
      <c r="V25" s="42"/>
      <c r="W25" s="42"/>
      <c r="X25" s="43"/>
      <c r="Y25" s="43"/>
      <c r="Z25" s="43"/>
      <c r="AA25" s="43"/>
      <c r="AB25" s="43"/>
      <c r="AC25" s="43"/>
      <c r="AD25" s="43"/>
    </row>
    <row r="26" spans="1:30" s="44" customFormat="1" ht="15.75" customHeight="1" x14ac:dyDescent="0.3">
      <c r="A26" s="137" t="s">
        <v>28</v>
      </c>
      <c r="B26" s="138"/>
      <c r="C26" s="139"/>
      <c r="D26" s="148" t="s">
        <v>52</v>
      </c>
      <c r="E26" s="148" t="s">
        <v>52</v>
      </c>
      <c r="F26" s="148" t="s">
        <v>52</v>
      </c>
      <c r="G26" s="148" t="s">
        <v>52</v>
      </c>
      <c r="H26" s="148" t="s">
        <v>52</v>
      </c>
      <c r="I26" s="148" t="s">
        <v>52</v>
      </c>
      <c r="J26" s="148" t="s">
        <v>52</v>
      </c>
      <c r="K26" s="148" t="s">
        <v>52</v>
      </c>
      <c r="L26" s="149" t="s">
        <v>52</v>
      </c>
      <c r="M26" s="41"/>
      <c r="N26" s="41"/>
      <c r="O26" s="42"/>
      <c r="P26" s="42"/>
      <c r="Q26" s="42"/>
      <c r="R26" s="42"/>
      <c r="S26" s="42"/>
      <c r="T26" s="42"/>
      <c r="U26" s="42"/>
      <c r="V26" s="42"/>
      <c r="W26" s="42"/>
      <c r="X26" s="43"/>
      <c r="Y26" s="43"/>
      <c r="Z26" s="43"/>
      <c r="AA26" s="43"/>
      <c r="AB26" s="43"/>
      <c r="AC26" s="43"/>
      <c r="AD26" s="43"/>
    </row>
    <row r="27" spans="1:30" s="44" customFormat="1" ht="12" customHeight="1" x14ac:dyDescent="0.3">
      <c r="A27" s="19" t="s">
        <v>29</v>
      </c>
      <c r="B27" s="20" t="s">
        <v>62</v>
      </c>
      <c r="C27" s="81" t="s">
        <v>283</v>
      </c>
      <c r="D27" s="74">
        <v>809.29999999999984</v>
      </c>
      <c r="E27" s="75">
        <v>4.8</v>
      </c>
      <c r="F27" s="105"/>
      <c r="G27" s="105"/>
      <c r="H27" s="75">
        <v>26.799999999999997</v>
      </c>
      <c r="I27" s="75">
        <v>0</v>
      </c>
      <c r="J27" s="75">
        <v>107.4</v>
      </c>
      <c r="K27" s="75">
        <v>38.1</v>
      </c>
      <c r="L27" s="98">
        <v>49.3</v>
      </c>
      <c r="M27" s="41"/>
      <c r="N27" s="41"/>
      <c r="O27" s="42"/>
      <c r="P27" s="42"/>
      <c r="Q27" s="42"/>
      <c r="R27" s="42"/>
      <c r="S27" s="42"/>
      <c r="T27" s="42"/>
      <c r="U27" s="42"/>
      <c r="V27" s="42"/>
      <c r="W27" s="42"/>
      <c r="X27" s="43"/>
      <c r="Y27" s="43"/>
      <c r="Z27" s="43"/>
      <c r="AA27" s="43"/>
      <c r="AB27" s="43"/>
      <c r="AC27" s="43"/>
      <c r="AD27" s="43"/>
    </row>
    <row r="28" spans="1:30" s="44" customFormat="1" ht="12" customHeight="1" x14ac:dyDescent="0.3">
      <c r="A28" s="45" t="s">
        <v>29</v>
      </c>
      <c r="B28" s="46" t="s">
        <v>63</v>
      </c>
      <c r="C28" s="99" t="s">
        <v>284</v>
      </c>
      <c r="D28" s="76">
        <v>873.69999999999993</v>
      </c>
      <c r="E28" s="77">
        <v>3.9999999999999991</v>
      </c>
      <c r="F28" s="106"/>
      <c r="G28" s="106"/>
      <c r="H28" s="77">
        <v>29.100000000000005</v>
      </c>
      <c r="I28" s="77">
        <v>0</v>
      </c>
      <c r="J28" s="77">
        <v>104.8</v>
      </c>
      <c r="K28" s="77">
        <v>35.6</v>
      </c>
      <c r="L28" s="100">
        <v>55.8</v>
      </c>
      <c r="M28" s="41"/>
      <c r="N28" s="41"/>
      <c r="O28" s="42"/>
      <c r="P28" s="42"/>
      <c r="Q28" s="42"/>
      <c r="R28" s="42"/>
      <c r="S28" s="42"/>
      <c r="T28" s="42"/>
      <c r="U28" s="42"/>
      <c r="V28" s="42"/>
      <c r="W28" s="42"/>
      <c r="X28" s="43"/>
      <c r="Y28" s="43"/>
      <c r="Z28" s="43"/>
      <c r="AA28" s="43"/>
      <c r="AB28" s="43"/>
      <c r="AC28" s="43"/>
      <c r="AD28" s="43"/>
    </row>
    <row r="29" spans="1:30" s="44" customFormat="1" ht="12" customHeight="1" x14ac:dyDescent="0.3">
      <c r="A29" s="45" t="s">
        <v>29</v>
      </c>
      <c r="B29" s="46" t="s">
        <v>64</v>
      </c>
      <c r="C29" s="101" t="s">
        <v>24</v>
      </c>
      <c r="D29" s="102">
        <v>7.9574941307302804E-2</v>
      </c>
      <c r="E29" s="103">
        <v>-0.16666666666666685</v>
      </c>
      <c r="F29" s="107"/>
      <c r="G29" s="107"/>
      <c r="H29" s="103">
        <v>8.5820895522388252E-2</v>
      </c>
      <c r="I29" s="103" t="s">
        <v>52</v>
      </c>
      <c r="J29" s="103">
        <v>-2.4208566108007479E-2</v>
      </c>
      <c r="K29" s="103">
        <v>-6.5616797900262425E-2</v>
      </c>
      <c r="L29" s="104">
        <v>0.13184584178498993</v>
      </c>
      <c r="M29" s="41"/>
      <c r="N29" s="41"/>
      <c r="O29" s="42"/>
      <c r="P29" s="42"/>
      <c r="Q29" s="42"/>
      <c r="R29" s="42"/>
      <c r="S29" s="42"/>
      <c r="T29" s="42"/>
      <c r="U29" s="42"/>
      <c r="V29" s="42"/>
      <c r="W29" s="42"/>
      <c r="X29" s="43"/>
      <c r="Y29" s="43"/>
      <c r="Z29" s="43"/>
      <c r="AA29" s="43"/>
      <c r="AB29" s="43"/>
      <c r="AC29" s="43"/>
      <c r="AD29" s="43"/>
    </row>
    <row r="30" spans="1:30" s="44" customFormat="1" ht="8.1" customHeight="1" x14ac:dyDescent="0.3">
      <c r="A30" s="137" t="s">
        <v>29</v>
      </c>
      <c r="B30" s="138"/>
      <c r="C30" s="139"/>
      <c r="D30" s="148" t="s">
        <v>52</v>
      </c>
      <c r="E30" s="148" t="s">
        <v>52</v>
      </c>
      <c r="F30" s="148" t="s">
        <v>52</v>
      </c>
      <c r="G30" s="148" t="s">
        <v>52</v>
      </c>
      <c r="H30" s="148" t="s">
        <v>52</v>
      </c>
      <c r="I30" s="148" t="s">
        <v>52</v>
      </c>
      <c r="J30" s="148" t="s">
        <v>52</v>
      </c>
      <c r="K30" s="148" t="s">
        <v>52</v>
      </c>
      <c r="L30" s="149" t="s">
        <v>52</v>
      </c>
      <c r="M30" s="41"/>
      <c r="N30" s="41"/>
      <c r="O30" s="42"/>
      <c r="P30" s="42"/>
      <c r="Q30" s="42"/>
      <c r="R30" s="42"/>
      <c r="S30" s="42"/>
      <c r="T30" s="42"/>
      <c r="U30" s="42"/>
      <c r="V30" s="42"/>
      <c r="W30" s="42"/>
      <c r="X30" s="43"/>
      <c r="Y30" s="43"/>
      <c r="Z30" s="43"/>
      <c r="AA30" s="43"/>
      <c r="AB30" s="43"/>
      <c r="AC30" s="43"/>
      <c r="AD30" s="43"/>
    </row>
    <row r="31" spans="1:30" s="44" customFormat="1" ht="12" customHeight="1" x14ac:dyDescent="0.3">
      <c r="A31" s="19" t="s">
        <v>30</v>
      </c>
      <c r="B31" s="20" t="s">
        <v>117</v>
      </c>
      <c r="C31" s="81" t="s">
        <v>283</v>
      </c>
      <c r="D31" s="74">
        <v>9090.31</v>
      </c>
      <c r="E31" s="75">
        <v>270.78999999999996</v>
      </c>
      <c r="F31" s="105"/>
      <c r="G31" s="75">
        <v>0</v>
      </c>
      <c r="H31" s="105"/>
      <c r="I31" s="75">
        <v>0</v>
      </c>
      <c r="J31" s="75">
        <v>515.28</v>
      </c>
      <c r="K31" s="105"/>
      <c r="L31" s="108"/>
      <c r="M31" s="41"/>
      <c r="N31" s="41"/>
      <c r="O31" s="42"/>
      <c r="P31" s="42"/>
      <c r="Q31" s="42"/>
      <c r="R31" s="42"/>
      <c r="S31" s="42"/>
      <c r="T31" s="42"/>
      <c r="U31" s="42"/>
      <c r="V31" s="42"/>
      <c r="W31" s="42"/>
      <c r="X31" s="43"/>
      <c r="Y31" s="43"/>
      <c r="Z31" s="43"/>
      <c r="AA31" s="43"/>
      <c r="AB31" s="43"/>
      <c r="AC31" s="43"/>
      <c r="AD31" s="43"/>
    </row>
    <row r="32" spans="1:30" s="44" customFormat="1" ht="12" customHeight="1" x14ac:dyDescent="0.3">
      <c r="A32" s="45" t="s">
        <v>30</v>
      </c>
      <c r="B32" s="46" t="s">
        <v>118</v>
      </c>
      <c r="C32" s="99" t="s">
        <v>284</v>
      </c>
      <c r="D32" s="76">
        <v>8597.65</v>
      </c>
      <c r="E32" s="77">
        <v>267.7</v>
      </c>
      <c r="F32" s="106"/>
      <c r="G32" s="77">
        <v>0</v>
      </c>
      <c r="H32" s="106"/>
      <c r="I32" s="77">
        <v>0</v>
      </c>
      <c r="J32" s="77">
        <v>508.24999999999994</v>
      </c>
      <c r="K32" s="106"/>
      <c r="L32" s="109"/>
      <c r="M32" s="41"/>
      <c r="N32" s="41"/>
      <c r="O32" s="42"/>
      <c r="P32" s="42"/>
      <c r="Q32" s="42"/>
      <c r="R32" s="42"/>
      <c r="S32" s="42"/>
      <c r="T32" s="42"/>
      <c r="U32" s="42"/>
      <c r="V32" s="42"/>
      <c r="W32" s="42"/>
      <c r="X32" s="43"/>
      <c r="Y32" s="43"/>
      <c r="Z32" s="43"/>
      <c r="AA32" s="43"/>
      <c r="AB32" s="43"/>
      <c r="AC32" s="43"/>
      <c r="AD32" s="43"/>
    </row>
    <row r="33" spans="1:30" s="44" customFormat="1" ht="12" customHeight="1" x14ac:dyDescent="0.3">
      <c r="A33" s="45" t="s">
        <v>30</v>
      </c>
      <c r="B33" s="46" t="s">
        <v>65</v>
      </c>
      <c r="C33" s="101" t="s">
        <v>24</v>
      </c>
      <c r="D33" s="102">
        <v>-5.4196171527703618E-2</v>
      </c>
      <c r="E33" s="103">
        <v>-1.1411056538276787E-2</v>
      </c>
      <c r="F33" s="107"/>
      <c r="G33" s="103" t="s">
        <v>52</v>
      </c>
      <c r="H33" s="107"/>
      <c r="I33" s="103" t="s">
        <v>52</v>
      </c>
      <c r="J33" s="103">
        <v>-1.3643067846607737E-2</v>
      </c>
      <c r="K33" s="107"/>
      <c r="L33" s="110"/>
      <c r="M33" s="41"/>
      <c r="N33" s="41"/>
      <c r="O33" s="42"/>
      <c r="P33" s="42"/>
      <c r="Q33" s="42"/>
      <c r="R33" s="42"/>
      <c r="S33" s="42"/>
      <c r="T33" s="42"/>
      <c r="U33" s="42"/>
      <c r="V33" s="42"/>
      <c r="W33" s="42"/>
      <c r="X33" s="43"/>
      <c r="Y33" s="43"/>
      <c r="Z33" s="43"/>
      <c r="AA33" s="43"/>
      <c r="AB33" s="43"/>
      <c r="AC33" s="43"/>
      <c r="AD33" s="43"/>
    </row>
    <row r="34" spans="1:30" s="44" customFormat="1" ht="8.1" customHeight="1" x14ac:dyDescent="0.3">
      <c r="A34" s="137" t="s">
        <v>30</v>
      </c>
      <c r="B34" s="138"/>
      <c r="C34" s="139"/>
      <c r="D34" s="148" t="s">
        <v>52</v>
      </c>
      <c r="E34" s="148" t="s">
        <v>52</v>
      </c>
      <c r="F34" s="148"/>
      <c r="G34" s="148" t="s">
        <v>52</v>
      </c>
      <c r="H34" s="148"/>
      <c r="I34" s="148" t="s">
        <v>52</v>
      </c>
      <c r="J34" s="148" t="s">
        <v>52</v>
      </c>
      <c r="K34" s="148" t="s">
        <v>52</v>
      </c>
      <c r="L34" s="149" t="s">
        <v>52</v>
      </c>
      <c r="M34" s="41"/>
      <c r="N34" s="41"/>
      <c r="O34" s="42"/>
      <c r="P34" s="42"/>
      <c r="Q34" s="42"/>
      <c r="R34" s="42"/>
      <c r="S34" s="42"/>
      <c r="T34" s="42"/>
      <c r="U34" s="42"/>
      <c r="V34" s="42"/>
      <c r="W34" s="42"/>
      <c r="X34" s="43"/>
      <c r="Y34" s="43"/>
      <c r="Z34" s="43"/>
      <c r="AA34" s="43"/>
      <c r="AB34" s="43"/>
      <c r="AC34" s="43"/>
      <c r="AD34" s="43"/>
    </row>
    <row r="35" spans="1:30" s="44" customFormat="1" ht="12" customHeight="1" x14ac:dyDescent="0.3">
      <c r="A35" s="19" t="s">
        <v>31</v>
      </c>
      <c r="B35" s="20" t="s">
        <v>169</v>
      </c>
      <c r="C35" s="81" t="s">
        <v>283</v>
      </c>
      <c r="D35" s="74">
        <v>647.46</v>
      </c>
      <c r="E35" s="75">
        <v>2.2599999999999998</v>
      </c>
      <c r="F35" s="75">
        <v>0</v>
      </c>
      <c r="G35" s="75">
        <v>0</v>
      </c>
      <c r="H35" s="75">
        <v>14.67</v>
      </c>
      <c r="I35" s="75">
        <v>0.97</v>
      </c>
      <c r="J35" s="75">
        <v>371.27</v>
      </c>
      <c r="K35" s="75">
        <v>178.37000000000003</v>
      </c>
      <c r="L35" s="98">
        <v>25.89</v>
      </c>
      <c r="M35" s="41"/>
      <c r="N35" s="41"/>
      <c r="O35" s="42"/>
      <c r="P35" s="42"/>
      <c r="Q35" s="42"/>
      <c r="R35" s="42"/>
      <c r="S35" s="42"/>
      <c r="T35" s="42"/>
      <c r="U35" s="42"/>
      <c r="V35" s="42"/>
      <c r="W35" s="42"/>
      <c r="X35" s="43"/>
      <c r="Y35" s="43"/>
      <c r="Z35" s="43"/>
      <c r="AA35" s="43"/>
      <c r="AB35" s="43"/>
      <c r="AC35" s="43"/>
      <c r="AD35" s="43"/>
    </row>
    <row r="36" spans="1:30" s="44" customFormat="1" ht="12" customHeight="1" x14ac:dyDescent="0.3">
      <c r="A36" s="45" t="s">
        <v>31</v>
      </c>
      <c r="B36" s="46" t="s">
        <v>170</v>
      </c>
      <c r="C36" s="99" t="s">
        <v>284</v>
      </c>
      <c r="D36" s="76">
        <v>625.12</v>
      </c>
      <c r="E36" s="77">
        <v>2.2799999999999998</v>
      </c>
      <c r="F36" s="77">
        <v>0</v>
      </c>
      <c r="G36" s="77">
        <v>0</v>
      </c>
      <c r="H36" s="77">
        <v>15.350000000000001</v>
      </c>
      <c r="I36" s="77">
        <v>1.2200000000000002</v>
      </c>
      <c r="J36" s="77">
        <v>356.34999999999997</v>
      </c>
      <c r="K36" s="77">
        <v>179.11999999999998</v>
      </c>
      <c r="L36" s="100">
        <v>28.499999999999996</v>
      </c>
      <c r="M36" s="41"/>
      <c r="N36" s="41"/>
      <c r="O36" s="42"/>
      <c r="P36" s="42"/>
      <c r="Q36" s="42"/>
      <c r="R36" s="42"/>
      <c r="S36" s="42"/>
      <c r="T36" s="42"/>
      <c r="U36" s="42"/>
      <c r="V36" s="42"/>
      <c r="W36" s="42"/>
      <c r="X36" s="43"/>
      <c r="Y36" s="43"/>
      <c r="Z36" s="43"/>
      <c r="AA36" s="43"/>
      <c r="AB36" s="43"/>
      <c r="AC36" s="43"/>
      <c r="AD36" s="43"/>
    </row>
    <row r="37" spans="1:30" s="44" customFormat="1" ht="12" customHeight="1" x14ac:dyDescent="0.3">
      <c r="A37" s="45" t="s">
        <v>31</v>
      </c>
      <c r="B37" s="46" t="s">
        <v>66</v>
      </c>
      <c r="C37" s="101" t="s">
        <v>24</v>
      </c>
      <c r="D37" s="102">
        <v>-3.450406202699785E-2</v>
      </c>
      <c r="E37" s="103">
        <v>8.8495575221239076E-3</v>
      </c>
      <c r="F37" s="103" t="s">
        <v>52</v>
      </c>
      <c r="G37" s="103" t="s">
        <v>52</v>
      </c>
      <c r="H37" s="103">
        <v>4.6353101567825572E-2</v>
      </c>
      <c r="I37" s="103">
        <v>0.25773195876288679</v>
      </c>
      <c r="J37" s="103">
        <v>-4.0186387265332524E-2</v>
      </c>
      <c r="K37" s="103">
        <v>4.2047429500473577E-3</v>
      </c>
      <c r="L37" s="104">
        <v>0.10081112398609493</v>
      </c>
      <c r="M37" s="41"/>
      <c r="N37" s="41"/>
      <c r="O37" s="42"/>
      <c r="P37" s="42"/>
      <c r="Q37" s="42"/>
      <c r="R37" s="42"/>
      <c r="S37" s="42"/>
      <c r="T37" s="42"/>
      <c r="U37" s="42"/>
      <c r="V37" s="42"/>
      <c r="W37" s="42"/>
      <c r="X37" s="43"/>
      <c r="Y37" s="43"/>
      <c r="Z37" s="43"/>
      <c r="AA37" s="43"/>
      <c r="AB37" s="43"/>
      <c r="AC37" s="43"/>
      <c r="AD37" s="43"/>
    </row>
    <row r="38" spans="1:30" s="44" customFormat="1" ht="8.1" customHeight="1" x14ac:dyDescent="0.3">
      <c r="A38" s="137" t="s">
        <v>31</v>
      </c>
      <c r="B38" s="138"/>
      <c r="C38" s="139"/>
      <c r="D38" s="156" t="s">
        <v>52</v>
      </c>
      <c r="E38" s="156" t="s">
        <v>52</v>
      </c>
      <c r="F38" s="156" t="s">
        <v>52</v>
      </c>
      <c r="G38" s="156" t="s">
        <v>52</v>
      </c>
      <c r="H38" s="156" t="s">
        <v>52</v>
      </c>
      <c r="I38" s="156" t="s">
        <v>52</v>
      </c>
      <c r="J38" s="156" t="s">
        <v>52</v>
      </c>
      <c r="K38" s="156" t="s">
        <v>52</v>
      </c>
      <c r="L38" s="157" t="s">
        <v>52</v>
      </c>
      <c r="M38" s="41"/>
      <c r="N38" s="41"/>
      <c r="O38" s="42"/>
      <c r="P38" s="42"/>
      <c r="Q38" s="42"/>
      <c r="R38" s="42"/>
      <c r="S38" s="42"/>
      <c r="T38" s="42"/>
      <c r="U38" s="42"/>
      <c r="V38" s="42"/>
      <c r="W38" s="42"/>
      <c r="X38" s="43"/>
      <c r="Y38" s="43"/>
      <c r="Z38" s="43"/>
      <c r="AA38" s="43"/>
      <c r="AB38" s="43"/>
      <c r="AC38" s="43"/>
      <c r="AD38" s="43"/>
    </row>
    <row r="39" spans="1:30" s="44" customFormat="1" ht="12" customHeight="1" x14ac:dyDescent="0.3">
      <c r="A39" s="19" t="s">
        <v>32</v>
      </c>
      <c r="B39" s="20" t="s">
        <v>206</v>
      </c>
      <c r="C39" s="81" t="s">
        <v>283</v>
      </c>
      <c r="D39" s="74">
        <v>7294.5399999999991</v>
      </c>
      <c r="E39" s="75">
        <v>24.42</v>
      </c>
      <c r="F39" s="75">
        <v>5.71</v>
      </c>
      <c r="G39" s="75">
        <v>34.690000000000005</v>
      </c>
      <c r="H39" s="75">
        <v>189.58</v>
      </c>
      <c r="I39" s="75">
        <v>75.939999999999984</v>
      </c>
      <c r="J39" s="75">
        <v>4296.76</v>
      </c>
      <c r="K39" s="75">
        <v>990.52</v>
      </c>
      <c r="L39" s="98">
        <v>183.23000000000002</v>
      </c>
      <c r="M39" s="41"/>
      <c r="N39" s="41"/>
      <c r="O39" s="42"/>
      <c r="P39" s="42"/>
      <c r="Q39" s="42"/>
      <c r="R39" s="42"/>
      <c r="S39" s="42"/>
      <c r="T39" s="42"/>
      <c r="U39" s="42"/>
      <c r="V39" s="42"/>
      <c r="W39" s="42"/>
      <c r="X39" s="43"/>
      <c r="Y39" s="43"/>
      <c r="Z39" s="43"/>
      <c r="AA39" s="43"/>
      <c r="AB39" s="43"/>
      <c r="AC39" s="43"/>
      <c r="AD39" s="43"/>
    </row>
    <row r="40" spans="1:30" s="44" customFormat="1" ht="12" customHeight="1" x14ac:dyDescent="0.3">
      <c r="A40" s="45" t="s">
        <v>32</v>
      </c>
      <c r="B40" s="46" t="s">
        <v>207</v>
      </c>
      <c r="C40" s="99" t="s">
        <v>284</v>
      </c>
      <c r="D40" s="76">
        <v>7373.2599999999993</v>
      </c>
      <c r="E40" s="77">
        <v>18.22</v>
      </c>
      <c r="F40" s="77">
        <v>4.38</v>
      </c>
      <c r="G40" s="77">
        <v>53.61999999999999</v>
      </c>
      <c r="H40" s="77">
        <v>241.24</v>
      </c>
      <c r="I40" s="77">
        <v>119.55999999999999</v>
      </c>
      <c r="J40" s="77">
        <v>4688.3999999999996</v>
      </c>
      <c r="K40" s="77">
        <v>1137.54</v>
      </c>
      <c r="L40" s="100">
        <v>186.15</v>
      </c>
      <c r="M40" s="41"/>
      <c r="N40" s="41"/>
      <c r="O40" s="42"/>
      <c r="P40" s="42"/>
      <c r="Q40" s="42"/>
      <c r="R40" s="42"/>
      <c r="S40" s="42"/>
      <c r="T40" s="42"/>
      <c r="U40" s="42"/>
      <c r="V40" s="42"/>
      <c r="W40" s="42"/>
      <c r="X40" s="43"/>
      <c r="Y40" s="43"/>
      <c r="Z40" s="43"/>
      <c r="AA40" s="43"/>
      <c r="AB40" s="43"/>
      <c r="AC40" s="43"/>
      <c r="AD40" s="43"/>
    </row>
    <row r="41" spans="1:30" s="44" customFormat="1" ht="12" customHeight="1" x14ac:dyDescent="0.3">
      <c r="A41" s="45" t="s">
        <v>32</v>
      </c>
      <c r="B41" s="46" t="s">
        <v>67</v>
      </c>
      <c r="C41" s="101" t="s">
        <v>24</v>
      </c>
      <c r="D41" s="102">
        <v>1.0791633194142447E-2</v>
      </c>
      <c r="E41" s="103">
        <v>-0.25389025389025399</v>
      </c>
      <c r="F41" s="103">
        <v>-0.23292469352014011</v>
      </c>
      <c r="G41" s="103">
        <v>0.54569040069184149</v>
      </c>
      <c r="H41" s="103">
        <v>0.27249709885008966</v>
      </c>
      <c r="I41" s="103">
        <v>0.57440084277060866</v>
      </c>
      <c r="J41" s="103">
        <v>9.1147748536106077E-2</v>
      </c>
      <c r="K41" s="103">
        <v>0.14842708880184152</v>
      </c>
      <c r="L41" s="104">
        <v>1.5936254980079667E-2</v>
      </c>
      <c r="M41" s="41"/>
      <c r="N41" s="41"/>
      <c r="O41" s="42"/>
      <c r="P41" s="42"/>
      <c r="Q41" s="42"/>
      <c r="R41" s="42"/>
      <c r="S41" s="42"/>
      <c r="T41" s="42"/>
      <c r="U41" s="42"/>
      <c r="V41" s="42"/>
      <c r="W41" s="42"/>
      <c r="X41" s="43"/>
      <c r="Y41" s="43"/>
      <c r="Z41" s="43"/>
      <c r="AA41" s="43"/>
      <c r="AB41" s="43"/>
      <c r="AC41" s="43"/>
      <c r="AD41" s="43"/>
    </row>
    <row r="42" spans="1:30" s="44" customFormat="1" ht="8.1" customHeight="1" x14ac:dyDescent="0.3">
      <c r="A42" s="137" t="s">
        <v>32</v>
      </c>
      <c r="B42" s="138"/>
      <c r="C42" s="139"/>
      <c r="D42" s="156" t="s">
        <v>52</v>
      </c>
      <c r="E42" s="156" t="s">
        <v>52</v>
      </c>
      <c r="F42" s="156" t="s">
        <v>52</v>
      </c>
      <c r="G42" s="156" t="s">
        <v>52</v>
      </c>
      <c r="H42" s="156" t="s">
        <v>52</v>
      </c>
      <c r="I42" s="156" t="s">
        <v>52</v>
      </c>
      <c r="J42" s="156" t="s">
        <v>52</v>
      </c>
      <c r="K42" s="156" t="s">
        <v>52</v>
      </c>
      <c r="L42" s="157" t="s">
        <v>52</v>
      </c>
      <c r="M42" s="41"/>
      <c r="N42" s="41"/>
      <c r="O42" s="42"/>
      <c r="P42" s="42"/>
      <c r="Q42" s="42"/>
      <c r="R42" s="42"/>
      <c r="S42" s="42"/>
      <c r="T42" s="42"/>
      <c r="U42" s="42"/>
      <c r="V42" s="42"/>
      <c r="W42" s="42"/>
      <c r="X42" s="43"/>
      <c r="Y42" s="43"/>
      <c r="Z42" s="43"/>
      <c r="AA42" s="43"/>
      <c r="AB42" s="43"/>
      <c r="AC42" s="43"/>
      <c r="AD42" s="43"/>
    </row>
    <row r="43" spans="1:30" s="44" customFormat="1" ht="12" customHeight="1" x14ac:dyDescent="0.3">
      <c r="A43" s="19" t="s">
        <v>33</v>
      </c>
      <c r="B43" s="20" t="s">
        <v>167</v>
      </c>
      <c r="C43" s="81" t="s">
        <v>283</v>
      </c>
      <c r="D43" s="74">
        <v>23956.45</v>
      </c>
      <c r="E43" s="75">
        <v>411.78999999999996</v>
      </c>
      <c r="F43" s="75">
        <v>376.53000000000003</v>
      </c>
      <c r="G43" s="75">
        <v>119.58</v>
      </c>
      <c r="H43" s="75">
        <v>554.88</v>
      </c>
      <c r="I43" s="75">
        <v>67.75</v>
      </c>
      <c r="J43" s="75">
        <v>2679.1099999999997</v>
      </c>
      <c r="K43" s="75">
        <v>1336.08</v>
      </c>
      <c r="L43" s="98">
        <v>1729.84</v>
      </c>
      <c r="M43" s="41"/>
      <c r="N43" s="41"/>
      <c r="O43" s="42"/>
      <c r="P43" s="42"/>
      <c r="Q43" s="42"/>
      <c r="R43" s="42"/>
      <c r="S43" s="42"/>
      <c r="T43" s="42"/>
      <c r="U43" s="42"/>
      <c r="V43" s="42"/>
      <c r="W43" s="42"/>
      <c r="X43" s="43"/>
      <c r="Y43" s="43"/>
      <c r="Z43" s="43"/>
      <c r="AA43" s="43"/>
      <c r="AB43" s="43"/>
      <c r="AC43" s="43"/>
      <c r="AD43" s="43"/>
    </row>
    <row r="44" spans="1:30" s="44" customFormat="1" ht="12" customHeight="1" x14ac:dyDescent="0.3">
      <c r="A44" s="45" t="s">
        <v>33</v>
      </c>
      <c r="B44" s="46" t="s">
        <v>168</v>
      </c>
      <c r="C44" s="99" t="s">
        <v>284</v>
      </c>
      <c r="D44" s="76">
        <v>23526.69</v>
      </c>
      <c r="E44" s="77">
        <v>398.30999999999995</v>
      </c>
      <c r="F44" s="77">
        <v>363.95</v>
      </c>
      <c r="G44" s="77">
        <v>112.23999999999998</v>
      </c>
      <c r="H44" s="77">
        <v>562.9899999999999</v>
      </c>
      <c r="I44" s="77">
        <v>57.489999999999995</v>
      </c>
      <c r="J44" s="77">
        <v>2687.75</v>
      </c>
      <c r="K44" s="77">
        <v>1348.22</v>
      </c>
      <c r="L44" s="100">
        <v>1720.5000000000002</v>
      </c>
      <c r="M44" s="41"/>
      <c r="N44" s="41"/>
      <c r="O44" s="42"/>
      <c r="P44" s="42"/>
      <c r="Q44" s="42"/>
      <c r="R44" s="42"/>
      <c r="S44" s="42"/>
      <c r="T44" s="42"/>
      <c r="U44" s="42"/>
      <c r="V44" s="42"/>
      <c r="W44" s="42"/>
      <c r="X44" s="43"/>
      <c r="Y44" s="43"/>
      <c r="Z44" s="43"/>
      <c r="AA44" s="43"/>
      <c r="AB44" s="43"/>
      <c r="AC44" s="43"/>
      <c r="AD44" s="43"/>
    </row>
    <row r="45" spans="1:30" s="44" customFormat="1" ht="12" customHeight="1" x14ac:dyDescent="0.3">
      <c r="A45" s="45" t="s">
        <v>33</v>
      </c>
      <c r="B45" s="46" t="s">
        <v>68</v>
      </c>
      <c r="C45" s="101" t="s">
        <v>24</v>
      </c>
      <c r="D45" s="102">
        <v>-1.7939218874248986E-2</v>
      </c>
      <c r="E45" s="103">
        <v>-3.2735131984749533E-2</v>
      </c>
      <c r="F45" s="103">
        <v>-3.341035242875745E-2</v>
      </c>
      <c r="G45" s="103">
        <v>-6.1381501923398751E-2</v>
      </c>
      <c r="H45" s="103">
        <v>1.4615772779699832E-2</v>
      </c>
      <c r="I45" s="103">
        <v>-0.15143911439114399</v>
      </c>
      <c r="J45" s="103">
        <v>3.2249515697377884E-3</v>
      </c>
      <c r="K45" s="103">
        <v>9.0862822585475733E-3</v>
      </c>
      <c r="L45" s="104">
        <v>-5.3993432918649775E-3</v>
      </c>
      <c r="M45" s="41"/>
      <c r="N45" s="41"/>
      <c r="O45" s="42"/>
      <c r="P45" s="42"/>
      <c r="Q45" s="42"/>
      <c r="R45" s="42"/>
      <c r="S45" s="42"/>
      <c r="T45" s="42"/>
      <c r="U45" s="42"/>
      <c r="V45" s="42"/>
      <c r="W45" s="42"/>
      <c r="X45" s="43"/>
      <c r="Y45" s="43"/>
      <c r="Z45" s="43"/>
      <c r="AA45" s="43"/>
      <c r="AB45" s="43"/>
      <c r="AC45" s="43"/>
      <c r="AD45" s="43"/>
    </row>
    <row r="46" spans="1:30" s="44" customFormat="1" ht="10.5" customHeight="1" x14ac:dyDescent="0.3">
      <c r="A46" s="137" t="s">
        <v>33</v>
      </c>
      <c r="B46" s="138"/>
      <c r="C46" s="139"/>
      <c r="D46" s="148" t="s">
        <v>52</v>
      </c>
      <c r="E46" s="148" t="s">
        <v>52</v>
      </c>
      <c r="F46" s="148" t="s">
        <v>52</v>
      </c>
      <c r="G46" s="148" t="s">
        <v>52</v>
      </c>
      <c r="H46" s="148" t="s">
        <v>52</v>
      </c>
      <c r="I46" s="148" t="s">
        <v>52</v>
      </c>
      <c r="J46" s="148" t="s">
        <v>52</v>
      </c>
      <c r="K46" s="148" t="s">
        <v>52</v>
      </c>
      <c r="L46" s="149" t="s">
        <v>52</v>
      </c>
      <c r="M46" s="41"/>
      <c r="N46" s="41"/>
      <c r="O46" s="42"/>
      <c r="P46" s="42"/>
      <c r="Q46" s="42"/>
      <c r="R46" s="42"/>
      <c r="S46" s="42"/>
      <c r="T46" s="42"/>
      <c r="U46" s="42"/>
      <c r="V46" s="42"/>
      <c r="W46" s="42"/>
      <c r="X46" s="43"/>
      <c r="Y46" s="43"/>
      <c r="Z46" s="43"/>
      <c r="AA46" s="43"/>
      <c r="AB46" s="43"/>
      <c r="AC46" s="43"/>
      <c r="AD46" s="43"/>
    </row>
    <row r="47" spans="1:30" s="44" customFormat="1" ht="12" customHeight="1" x14ac:dyDescent="0.3">
      <c r="A47" s="19" t="s">
        <v>34</v>
      </c>
      <c r="B47" s="20" t="s">
        <v>69</v>
      </c>
      <c r="C47" s="81" t="s">
        <v>283</v>
      </c>
      <c r="D47" s="74">
        <v>399.01</v>
      </c>
      <c r="E47" s="75">
        <v>4.7699999999999996</v>
      </c>
      <c r="F47" s="105"/>
      <c r="G47" s="215">
        <v>0</v>
      </c>
      <c r="H47" s="75">
        <v>31.830000000000005</v>
      </c>
      <c r="I47" s="75">
        <v>0</v>
      </c>
      <c r="J47" s="75">
        <v>227.89</v>
      </c>
      <c r="K47" s="75">
        <v>87.049999999999983</v>
      </c>
      <c r="L47" s="98">
        <v>32.51</v>
      </c>
      <c r="M47" s="41"/>
      <c r="N47" s="41"/>
      <c r="O47" s="42"/>
      <c r="P47" s="42"/>
      <c r="Q47" s="42"/>
      <c r="R47" s="42"/>
      <c r="S47" s="42"/>
      <c r="T47" s="42"/>
      <c r="U47" s="42"/>
      <c r="V47" s="42"/>
      <c r="W47" s="42"/>
      <c r="X47" s="43"/>
      <c r="Y47" s="43"/>
      <c r="Z47" s="43"/>
      <c r="AA47" s="43"/>
      <c r="AB47" s="43"/>
      <c r="AC47" s="43"/>
      <c r="AD47" s="43"/>
    </row>
    <row r="48" spans="1:30" s="44" customFormat="1" ht="12" customHeight="1" x14ac:dyDescent="0.3">
      <c r="A48" s="45" t="s">
        <v>34</v>
      </c>
      <c r="B48" s="46" t="s">
        <v>70</v>
      </c>
      <c r="C48" s="99" t="s">
        <v>284</v>
      </c>
      <c r="D48" s="76">
        <v>375.49</v>
      </c>
      <c r="E48" s="77">
        <v>3.3100000000000005</v>
      </c>
      <c r="F48" s="106"/>
      <c r="G48" s="216">
        <v>0</v>
      </c>
      <c r="H48" s="77">
        <v>31.930000000000003</v>
      </c>
      <c r="I48" s="77">
        <v>0</v>
      </c>
      <c r="J48" s="77">
        <v>208.55000000000004</v>
      </c>
      <c r="K48" s="77">
        <v>90.420000000000016</v>
      </c>
      <c r="L48" s="100">
        <v>32.650000000000006</v>
      </c>
      <c r="M48" s="41"/>
      <c r="N48" s="41"/>
      <c r="O48" s="42"/>
      <c r="P48" s="42"/>
      <c r="Q48" s="42"/>
      <c r="R48" s="42"/>
      <c r="S48" s="42"/>
      <c r="T48" s="42"/>
      <c r="U48" s="42"/>
      <c r="V48" s="42"/>
      <c r="W48" s="42"/>
      <c r="X48" s="43"/>
      <c r="Y48" s="43"/>
      <c r="Z48" s="43"/>
      <c r="AA48" s="43"/>
      <c r="AB48" s="43"/>
      <c r="AC48" s="43"/>
      <c r="AD48" s="43"/>
    </row>
    <row r="49" spans="1:30" s="44" customFormat="1" ht="12" customHeight="1" x14ac:dyDescent="0.3">
      <c r="A49" s="45" t="s">
        <v>34</v>
      </c>
      <c r="B49" s="46" t="s">
        <v>71</v>
      </c>
      <c r="C49" s="101" t="s">
        <v>24</v>
      </c>
      <c r="D49" s="102">
        <v>-5.8945891080424029E-2</v>
      </c>
      <c r="E49" s="103">
        <v>-0.30607966457023039</v>
      </c>
      <c r="F49" s="107"/>
      <c r="G49" s="103" t="s">
        <v>52</v>
      </c>
      <c r="H49" s="103">
        <v>3.1416902293432969E-3</v>
      </c>
      <c r="I49" s="103" t="s">
        <v>52</v>
      </c>
      <c r="J49" s="103">
        <v>-8.4865505287638587E-2</v>
      </c>
      <c r="K49" s="103">
        <v>3.8713383113153643E-2</v>
      </c>
      <c r="L49" s="104">
        <v>4.3063672716090462E-3</v>
      </c>
      <c r="M49" s="41"/>
      <c r="N49" s="41"/>
      <c r="O49" s="42"/>
      <c r="P49" s="42"/>
      <c r="Q49" s="42"/>
      <c r="R49" s="42"/>
      <c r="S49" s="42"/>
      <c r="T49" s="42"/>
      <c r="U49" s="42"/>
      <c r="V49" s="42"/>
      <c r="W49" s="42"/>
      <c r="X49" s="43"/>
      <c r="Y49" s="43"/>
      <c r="Z49" s="43"/>
      <c r="AA49" s="43"/>
      <c r="AB49" s="43"/>
      <c r="AC49" s="43"/>
      <c r="AD49" s="43"/>
    </row>
    <row r="50" spans="1:30" s="44" customFormat="1" ht="8.1" customHeight="1" x14ac:dyDescent="0.3">
      <c r="A50" s="137" t="s">
        <v>34</v>
      </c>
      <c r="B50" s="138"/>
      <c r="C50" s="139"/>
      <c r="D50" s="148" t="s">
        <v>52</v>
      </c>
      <c r="E50" s="148" t="s">
        <v>52</v>
      </c>
      <c r="F50" s="148" t="s">
        <v>52</v>
      </c>
      <c r="G50" s="148" t="s">
        <v>52</v>
      </c>
      <c r="H50" s="148" t="s">
        <v>52</v>
      </c>
      <c r="I50" s="148" t="s">
        <v>52</v>
      </c>
      <c r="J50" s="148" t="s">
        <v>52</v>
      </c>
      <c r="K50" s="148" t="s">
        <v>52</v>
      </c>
      <c r="L50" s="149" t="s">
        <v>52</v>
      </c>
      <c r="M50" s="41"/>
      <c r="N50" s="41"/>
      <c r="O50" s="42"/>
      <c r="P50" s="42"/>
      <c r="Q50" s="42"/>
      <c r="R50" s="42"/>
      <c r="S50" s="42"/>
      <c r="T50" s="42"/>
      <c r="U50" s="42"/>
      <c r="V50" s="42"/>
      <c r="W50" s="42"/>
      <c r="X50" s="43"/>
      <c r="Y50" s="43"/>
      <c r="Z50" s="43"/>
      <c r="AA50" s="43"/>
      <c r="AB50" s="43"/>
      <c r="AC50" s="43"/>
      <c r="AD50" s="43"/>
    </row>
    <row r="51" spans="1:30" s="44" customFormat="1" ht="12" customHeight="1" x14ac:dyDescent="0.3">
      <c r="A51" s="19" t="s">
        <v>35</v>
      </c>
      <c r="B51" s="20" t="s">
        <v>171</v>
      </c>
      <c r="C51" s="81" t="s">
        <v>283</v>
      </c>
      <c r="D51" s="74">
        <v>12984.170000000002</v>
      </c>
      <c r="E51" s="75">
        <v>100.78999999999999</v>
      </c>
      <c r="F51" s="75">
        <v>0</v>
      </c>
      <c r="G51" s="75">
        <v>0</v>
      </c>
      <c r="H51" s="75">
        <v>150.44000000000003</v>
      </c>
      <c r="I51" s="75">
        <v>0</v>
      </c>
      <c r="J51" s="75">
        <v>2534.8000000000002</v>
      </c>
      <c r="K51" s="75">
        <v>289.13</v>
      </c>
      <c r="L51" s="98">
        <v>1204.1199999999997</v>
      </c>
      <c r="M51" s="41"/>
      <c r="N51" s="41"/>
      <c r="O51" s="42"/>
      <c r="P51" s="42"/>
      <c r="Q51" s="42"/>
      <c r="R51" s="42"/>
      <c r="S51" s="42"/>
      <c r="T51" s="42"/>
      <c r="U51" s="42"/>
      <c r="V51" s="42"/>
      <c r="W51" s="42"/>
      <c r="X51" s="43"/>
      <c r="Y51" s="43"/>
      <c r="Z51" s="43"/>
      <c r="AA51" s="43"/>
      <c r="AB51" s="43"/>
      <c r="AC51" s="43"/>
      <c r="AD51" s="43"/>
    </row>
    <row r="52" spans="1:30" s="44" customFormat="1" ht="12" customHeight="1" x14ac:dyDescent="0.3">
      <c r="A52" s="45" t="s">
        <v>35</v>
      </c>
      <c r="B52" s="46" t="s">
        <v>172</v>
      </c>
      <c r="C52" s="99" t="s">
        <v>284</v>
      </c>
      <c r="D52" s="76">
        <v>12975.76</v>
      </c>
      <c r="E52" s="77">
        <v>99.14</v>
      </c>
      <c r="F52" s="77">
        <v>0</v>
      </c>
      <c r="G52" s="77">
        <v>0</v>
      </c>
      <c r="H52" s="77">
        <v>151.89999999999998</v>
      </c>
      <c r="I52" s="77">
        <v>0</v>
      </c>
      <c r="J52" s="77">
        <v>2476.12</v>
      </c>
      <c r="K52" s="77">
        <v>278.06</v>
      </c>
      <c r="L52" s="100">
        <v>1206.25</v>
      </c>
      <c r="M52" s="41"/>
      <c r="N52" s="41"/>
      <c r="O52" s="42"/>
      <c r="P52" s="42"/>
      <c r="Q52" s="42"/>
      <c r="R52" s="42"/>
      <c r="S52" s="42"/>
      <c r="T52" s="42"/>
      <c r="U52" s="42"/>
      <c r="V52" s="42"/>
      <c r="W52" s="42"/>
      <c r="X52" s="43"/>
      <c r="Y52" s="43"/>
      <c r="Z52" s="43"/>
      <c r="AA52" s="43"/>
      <c r="AB52" s="43"/>
      <c r="AC52" s="43"/>
      <c r="AD52" s="43"/>
    </row>
    <row r="53" spans="1:30" s="44" customFormat="1" ht="12" customHeight="1" x14ac:dyDescent="0.3">
      <c r="A53" s="45" t="s">
        <v>35</v>
      </c>
      <c r="B53" s="46" t="s">
        <v>72</v>
      </c>
      <c r="C53" s="101" t="s">
        <v>24</v>
      </c>
      <c r="D53" s="102">
        <v>-6.4771179058820127E-4</v>
      </c>
      <c r="E53" s="103">
        <v>-1.6370671693620276E-2</v>
      </c>
      <c r="F53" s="103" t="s">
        <v>52</v>
      </c>
      <c r="G53" s="103" t="s">
        <v>52</v>
      </c>
      <c r="H53" s="103">
        <v>9.7048657271998628E-3</v>
      </c>
      <c r="I53" s="103" t="s">
        <v>52</v>
      </c>
      <c r="J53" s="103">
        <v>-2.3149755404765826E-2</v>
      </c>
      <c r="K53" s="103">
        <v>-3.8287275619963368E-2</v>
      </c>
      <c r="L53" s="104">
        <v>1.7689266850482444E-3</v>
      </c>
      <c r="M53" s="41"/>
      <c r="N53" s="41"/>
      <c r="O53" s="42"/>
      <c r="P53" s="42"/>
      <c r="Q53" s="42"/>
      <c r="R53" s="42"/>
      <c r="S53" s="42"/>
      <c r="T53" s="42"/>
      <c r="U53" s="42"/>
      <c r="V53" s="42"/>
      <c r="W53" s="42"/>
      <c r="X53" s="43"/>
      <c r="Y53" s="43"/>
      <c r="Z53" s="43"/>
      <c r="AA53" s="43"/>
      <c r="AB53" s="43"/>
      <c r="AC53" s="43"/>
      <c r="AD53" s="43"/>
    </row>
    <row r="54" spans="1:30" s="44" customFormat="1" ht="8.1" customHeight="1" x14ac:dyDescent="0.3">
      <c r="A54" s="137" t="s">
        <v>35</v>
      </c>
      <c r="B54" s="138"/>
      <c r="C54" s="139"/>
      <c r="D54" s="156" t="s">
        <v>52</v>
      </c>
      <c r="E54" s="156" t="s">
        <v>52</v>
      </c>
      <c r="F54" s="156" t="s">
        <v>52</v>
      </c>
      <c r="G54" s="156" t="s">
        <v>52</v>
      </c>
      <c r="H54" s="156" t="s">
        <v>52</v>
      </c>
      <c r="I54" s="156" t="s">
        <v>52</v>
      </c>
      <c r="J54" s="156" t="s">
        <v>52</v>
      </c>
      <c r="K54" s="156" t="s">
        <v>52</v>
      </c>
      <c r="L54" s="157" t="s">
        <v>52</v>
      </c>
      <c r="M54" s="41"/>
      <c r="N54" s="41"/>
      <c r="O54" s="42"/>
      <c r="P54" s="42"/>
      <c r="Q54" s="42"/>
      <c r="R54" s="42"/>
      <c r="S54" s="42"/>
      <c r="T54" s="42"/>
      <c r="U54" s="42"/>
      <c r="V54" s="42"/>
      <c r="W54" s="42"/>
      <c r="X54" s="43"/>
      <c r="Y54" s="43"/>
      <c r="Z54" s="43"/>
      <c r="AA54" s="43"/>
      <c r="AB54" s="43"/>
      <c r="AC54" s="43"/>
      <c r="AD54" s="43"/>
    </row>
    <row r="55" spans="1:30" s="44" customFormat="1" ht="12" customHeight="1" x14ac:dyDescent="0.3">
      <c r="A55" s="19" t="s">
        <v>36</v>
      </c>
      <c r="B55" s="20" t="s">
        <v>200</v>
      </c>
      <c r="C55" s="81" t="s">
        <v>283</v>
      </c>
      <c r="D55" s="74">
        <v>288.77000000000004</v>
      </c>
      <c r="E55" s="75">
        <v>0</v>
      </c>
      <c r="F55" s="75">
        <v>0</v>
      </c>
      <c r="G55" s="75">
        <v>0</v>
      </c>
      <c r="H55" s="75">
        <v>3.62</v>
      </c>
      <c r="I55" s="75">
        <v>0</v>
      </c>
      <c r="J55" s="75">
        <v>56.139999999999993</v>
      </c>
      <c r="K55" s="75">
        <v>7.24</v>
      </c>
      <c r="L55" s="98">
        <v>0.17000000000000004</v>
      </c>
      <c r="M55" s="41"/>
      <c r="N55" s="41"/>
      <c r="O55" s="42"/>
      <c r="P55" s="42"/>
      <c r="Q55" s="42"/>
      <c r="R55" s="42"/>
      <c r="S55" s="42"/>
      <c r="T55" s="42"/>
      <c r="U55" s="42"/>
      <c r="V55" s="42"/>
      <c r="W55" s="42"/>
      <c r="X55" s="43"/>
      <c r="Y55" s="43"/>
      <c r="Z55" s="43"/>
      <c r="AA55" s="43"/>
      <c r="AB55" s="43"/>
      <c r="AC55" s="43"/>
      <c r="AD55" s="43"/>
    </row>
    <row r="56" spans="1:30" s="44" customFormat="1" ht="12" customHeight="1" x14ac:dyDescent="0.3">
      <c r="A56" s="45" t="s">
        <v>36</v>
      </c>
      <c r="B56" s="46" t="s">
        <v>201</v>
      </c>
      <c r="C56" s="99" t="s">
        <v>284</v>
      </c>
      <c r="D56" s="76">
        <v>308.18</v>
      </c>
      <c r="E56" s="77">
        <v>0</v>
      </c>
      <c r="F56" s="77">
        <v>0</v>
      </c>
      <c r="G56" s="77">
        <v>0</v>
      </c>
      <c r="H56" s="77">
        <v>4.38</v>
      </c>
      <c r="I56" s="77">
        <v>0</v>
      </c>
      <c r="J56" s="77">
        <v>53.510000000000005</v>
      </c>
      <c r="K56" s="77">
        <v>8.2199999999999989</v>
      </c>
      <c r="L56" s="100">
        <v>0.26999999999999996</v>
      </c>
      <c r="M56" s="41"/>
      <c r="N56" s="41"/>
      <c r="O56" s="42"/>
      <c r="P56" s="42"/>
      <c r="Q56" s="42"/>
      <c r="R56" s="42"/>
      <c r="S56" s="42"/>
      <c r="T56" s="42"/>
      <c r="U56" s="42"/>
      <c r="V56" s="42"/>
      <c r="W56" s="42"/>
      <c r="X56" s="43"/>
      <c r="Y56" s="43"/>
      <c r="Z56" s="43"/>
      <c r="AA56" s="43"/>
      <c r="AB56" s="43"/>
      <c r="AC56" s="43"/>
      <c r="AD56" s="43"/>
    </row>
    <row r="57" spans="1:30" s="44" customFormat="1" ht="12" customHeight="1" x14ac:dyDescent="0.3">
      <c r="A57" s="45" t="s">
        <v>36</v>
      </c>
      <c r="B57" s="46" t="s">
        <v>73</v>
      </c>
      <c r="C57" s="101" t="s">
        <v>24</v>
      </c>
      <c r="D57" s="102">
        <v>6.7216123558541341E-2</v>
      </c>
      <c r="E57" s="103" t="s">
        <v>52</v>
      </c>
      <c r="F57" s="103" t="s">
        <v>52</v>
      </c>
      <c r="G57" s="103" t="s">
        <v>52</v>
      </c>
      <c r="H57" s="103">
        <v>0.20994475138121538</v>
      </c>
      <c r="I57" s="103" t="s">
        <v>52</v>
      </c>
      <c r="J57" s="103">
        <v>-4.6847167794798472E-2</v>
      </c>
      <c r="K57" s="103">
        <v>0.13535911602209927</v>
      </c>
      <c r="L57" s="104">
        <v>0.58823529411764652</v>
      </c>
      <c r="M57" s="41"/>
      <c r="N57" s="41"/>
      <c r="O57" s="42"/>
      <c r="P57" s="42"/>
      <c r="Q57" s="42"/>
      <c r="R57" s="42"/>
      <c r="S57" s="42"/>
      <c r="T57" s="42"/>
      <c r="U57" s="42"/>
      <c r="V57" s="42"/>
      <c r="W57" s="42"/>
      <c r="X57" s="43"/>
      <c r="Y57" s="43"/>
      <c r="Z57" s="43"/>
      <c r="AA57" s="43"/>
      <c r="AB57" s="43"/>
      <c r="AC57" s="43"/>
      <c r="AD57" s="43"/>
    </row>
    <row r="58" spans="1:30" s="44" customFormat="1" ht="8.1" customHeight="1" x14ac:dyDescent="0.3">
      <c r="A58" s="137" t="s">
        <v>36</v>
      </c>
      <c r="B58" s="138"/>
      <c r="C58" s="139"/>
      <c r="D58" s="156" t="s">
        <v>52</v>
      </c>
      <c r="E58" s="156" t="s">
        <v>52</v>
      </c>
      <c r="F58" s="156" t="s">
        <v>52</v>
      </c>
      <c r="G58" s="156" t="s">
        <v>52</v>
      </c>
      <c r="H58" s="156" t="s">
        <v>52</v>
      </c>
      <c r="I58" s="156" t="s">
        <v>52</v>
      </c>
      <c r="J58" s="156" t="s">
        <v>52</v>
      </c>
      <c r="K58" s="156" t="s">
        <v>52</v>
      </c>
      <c r="L58" s="157" t="s">
        <v>52</v>
      </c>
      <c r="M58" s="41"/>
      <c r="N58" s="41"/>
      <c r="O58" s="42"/>
      <c r="P58" s="42"/>
      <c r="Q58" s="42"/>
      <c r="R58" s="42"/>
      <c r="S58" s="42"/>
      <c r="T58" s="42"/>
      <c r="U58" s="42"/>
      <c r="V58" s="42"/>
      <c r="W58" s="42"/>
      <c r="X58" s="43"/>
      <c r="Y58" s="43"/>
      <c r="Z58" s="43"/>
      <c r="AA58" s="43"/>
      <c r="AB58" s="43"/>
      <c r="AC58" s="43"/>
      <c r="AD58" s="43"/>
    </row>
    <row r="59" spans="1:30" s="44" customFormat="1" ht="12" customHeight="1" x14ac:dyDescent="0.3">
      <c r="A59" s="19" t="s">
        <v>37</v>
      </c>
      <c r="B59" s="20" t="s">
        <v>74</v>
      </c>
      <c r="C59" s="81" t="s">
        <v>283</v>
      </c>
      <c r="D59" s="74">
        <v>811.84999999999991</v>
      </c>
      <c r="E59" s="75">
        <v>2.9899999999999998</v>
      </c>
      <c r="F59" s="105"/>
      <c r="G59" s="105"/>
      <c r="H59" s="75">
        <v>24.48</v>
      </c>
      <c r="I59" s="105"/>
      <c r="J59" s="75">
        <v>28.989999999999995</v>
      </c>
      <c r="K59" s="75">
        <v>29.22</v>
      </c>
      <c r="L59" s="98">
        <v>52.29999999999999</v>
      </c>
      <c r="M59" s="41"/>
      <c r="N59" s="41"/>
      <c r="O59" s="42"/>
      <c r="P59" s="42"/>
      <c r="Q59" s="42"/>
      <c r="R59" s="42"/>
      <c r="S59" s="42"/>
      <c r="T59" s="42"/>
      <c r="U59" s="42"/>
      <c r="V59" s="42"/>
      <c r="W59" s="42"/>
      <c r="X59" s="43"/>
      <c r="Y59" s="43"/>
      <c r="Z59" s="43"/>
      <c r="AA59" s="43"/>
      <c r="AB59" s="43"/>
      <c r="AC59" s="43"/>
      <c r="AD59" s="43"/>
    </row>
    <row r="60" spans="1:30" s="44" customFormat="1" ht="12" customHeight="1" x14ac:dyDescent="0.3">
      <c r="A60" s="45" t="s">
        <v>37</v>
      </c>
      <c r="B60" s="46" t="s">
        <v>75</v>
      </c>
      <c r="C60" s="99" t="s">
        <v>284</v>
      </c>
      <c r="D60" s="76">
        <v>834.3900000000001</v>
      </c>
      <c r="E60" s="77">
        <v>3.4600000000000004</v>
      </c>
      <c r="F60" s="106"/>
      <c r="G60" s="106"/>
      <c r="H60" s="77">
        <v>27.169999999999998</v>
      </c>
      <c r="I60" s="106"/>
      <c r="J60" s="77">
        <v>37.949999999999996</v>
      </c>
      <c r="K60" s="77">
        <v>36.749999999999993</v>
      </c>
      <c r="L60" s="100">
        <v>59.45</v>
      </c>
      <c r="M60" s="41"/>
      <c r="N60" s="41"/>
      <c r="O60" s="42"/>
      <c r="P60" s="42"/>
      <c r="Q60" s="42"/>
      <c r="R60" s="42"/>
      <c r="S60" s="42"/>
      <c r="T60" s="42"/>
      <c r="U60" s="42"/>
      <c r="V60" s="42"/>
      <c r="W60" s="42"/>
      <c r="X60" s="43"/>
      <c r="Y60" s="43"/>
      <c r="Z60" s="43"/>
      <c r="AA60" s="43"/>
      <c r="AB60" s="43"/>
      <c r="AC60" s="43"/>
      <c r="AD60" s="43"/>
    </row>
    <row r="61" spans="1:30" s="44" customFormat="1" ht="12" customHeight="1" x14ac:dyDescent="0.3">
      <c r="A61" s="45" t="s">
        <v>37</v>
      </c>
      <c r="B61" s="46" t="s">
        <v>76</v>
      </c>
      <c r="C61" s="101" t="s">
        <v>24</v>
      </c>
      <c r="D61" s="102">
        <v>2.7763749461107601E-2</v>
      </c>
      <c r="E61" s="103">
        <v>0.15719063545150513</v>
      </c>
      <c r="F61" s="107"/>
      <c r="G61" s="107"/>
      <c r="H61" s="103">
        <v>0.10988562091503251</v>
      </c>
      <c r="I61" s="107"/>
      <c r="J61" s="103">
        <v>0.30907209382545719</v>
      </c>
      <c r="K61" s="103">
        <v>0.25770020533880889</v>
      </c>
      <c r="L61" s="104">
        <v>0.13671128107074604</v>
      </c>
      <c r="M61" s="41"/>
      <c r="N61" s="41"/>
      <c r="O61" s="42"/>
      <c r="P61" s="42"/>
      <c r="Q61" s="42"/>
      <c r="R61" s="42"/>
      <c r="S61" s="42"/>
      <c r="T61" s="42"/>
      <c r="U61" s="42"/>
      <c r="V61" s="42"/>
      <c r="W61" s="42"/>
      <c r="X61" s="43"/>
      <c r="Y61" s="43"/>
      <c r="Z61" s="43"/>
      <c r="AA61" s="43"/>
      <c r="AB61" s="43"/>
      <c r="AC61" s="43"/>
      <c r="AD61" s="43"/>
    </row>
    <row r="62" spans="1:30" s="44" customFormat="1" ht="8.1" customHeight="1" x14ac:dyDescent="0.3">
      <c r="A62" s="137" t="s">
        <v>37</v>
      </c>
      <c r="B62" s="138"/>
      <c r="C62" s="139"/>
      <c r="D62" s="148" t="s">
        <v>52</v>
      </c>
      <c r="E62" s="148" t="s">
        <v>52</v>
      </c>
      <c r="F62" s="148" t="s">
        <v>52</v>
      </c>
      <c r="G62" s="148" t="s">
        <v>52</v>
      </c>
      <c r="H62" s="148" t="s">
        <v>52</v>
      </c>
      <c r="I62" s="148" t="s">
        <v>52</v>
      </c>
      <c r="J62" s="148" t="s">
        <v>52</v>
      </c>
      <c r="K62" s="148" t="s">
        <v>52</v>
      </c>
      <c r="L62" s="149" t="s">
        <v>52</v>
      </c>
      <c r="M62" s="41"/>
      <c r="N62" s="41"/>
      <c r="O62" s="42"/>
      <c r="P62" s="42"/>
      <c r="Q62" s="42"/>
      <c r="R62" s="42"/>
      <c r="S62" s="42"/>
      <c r="T62" s="42"/>
      <c r="U62" s="42"/>
      <c r="V62" s="42"/>
      <c r="W62" s="42"/>
      <c r="X62" s="43"/>
      <c r="Y62" s="43"/>
      <c r="Z62" s="43"/>
      <c r="AA62" s="43"/>
      <c r="AB62" s="43"/>
      <c r="AC62" s="43"/>
      <c r="AD62" s="43"/>
    </row>
    <row r="63" spans="1:30" s="44" customFormat="1" ht="12" customHeight="1" x14ac:dyDescent="0.3">
      <c r="A63" s="19" t="s">
        <v>38</v>
      </c>
      <c r="B63" s="20" t="s">
        <v>77</v>
      </c>
      <c r="C63" s="81" t="s">
        <v>283</v>
      </c>
      <c r="D63" s="74">
        <v>1348.26</v>
      </c>
      <c r="E63" s="75">
        <v>10.719999999999999</v>
      </c>
      <c r="F63" s="113"/>
      <c r="G63" s="113"/>
      <c r="H63" s="113"/>
      <c r="I63" s="113"/>
      <c r="J63" s="75">
        <v>66.55</v>
      </c>
      <c r="K63" s="75">
        <v>71.42</v>
      </c>
      <c r="L63" s="98">
        <v>94.24</v>
      </c>
      <c r="M63" s="41"/>
      <c r="N63" s="41"/>
      <c r="O63" s="42"/>
      <c r="P63" s="42"/>
      <c r="Q63" s="42"/>
      <c r="R63" s="42"/>
      <c r="S63" s="42"/>
      <c r="T63" s="42"/>
      <c r="U63" s="42"/>
      <c r="V63" s="42"/>
      <c r="W63" s="42"/>
      <c r="X63" s="43"/>
      <c r="Y63" s="43"/>
      <c r="Z63" s="43"/>
      <c r="AA63" s="43"/>
      <c r="AB63" s="43"/>
      <c r="AC63" s="43"/>
      <c r="AD63" s="43"/>
    </row>
    <row r="64" spans="1:30" s="44" customFormat="1" ht="12" customHeight="1" x14ac:dyDescent="0.3">
      <c r="A64" s="45" t="s">
        <v>38</v>
      </c>
      <c r="B64" s="46" t="s">
        <v>78</v>
      </c>
      <c r="C64" s="99" t="s">
        <v>284</v>
      </c>
      <c r="D64" s="76">
        <v>1373.0400000000002</v>
      </c>
      <c r="E64" s="77">
        <v>14.67</v>
      </c>
      <c r="F64" s="106"/>
      <c r="G64" s="106"/>
      <c r="H64" s="106"/>
      <c r="I64" s="106"/>
      <c r="J64" s="77">
        <v>64.3</v>
      </c>
      <c r="K64" s="77">
        <v>73.499999999999986</v>
      </c>
      <c r="L64" s="100">
        <v>99.33</v>
      </c>
      <c r="M64" s="41"/>
      <c r="N64" s="41"/>
      <c r="O64" s="42"/>
      <c r="P64" s="42"/>
      <c r="Q64" s="42"/>
      <c r="R64" s="42"/>
      <c r="S64" s="42"/>
      <c r="T64" s="42"/>
      <c r="U64" s="42"/>
      <c r="V64" s="42"/>
      <c r="W64" s="42"/>
      <c r="X64" s="43"/>
      <c r="Y64" s="43"/>
      <c r="Z64" s="43"/>
      <c r="AA64" s="43"/>
      <c r="AB64" s="43"/>
      <c r="AC64" s="43"/>
      <c r="AD64" s="43"/>
    </row>
    <row r="65" spans="1:30" s="44" customFormat="1" ht="12" customHeight="1" x14ac:dyDescent="0.3">
      <c r="A65" s="45" t="s">
        <v>38</v>
      </c>
      <c r="B65" s="46" t="s">
        <v>79</v>
      </c>
      <c r="C65" s="101" t="s">
        <v>24</v>
      </c>
      <c r="D65" s="102">
        <v>1.837924435939664E-2</v>
      </c>
      <c r="E65" s="103">
        <v>0.36847014925373145</v>
      </c>
      <c r="F65" s="107"/>
      <c r="G65" s="107"/>
      <c r="H65" s="107"/>
      <c r="I65" s="107"/>
      <c r="J65" s="103">
        <v>-3.3809166040571048E-2</v>
      </c>
      <c r="K65" s="103">
        <v>2.9123494819378148E-2</v>
      </c>
      <c r="L65" s="104">
        <v>5.4011035653650286E-2</v>
      </c>
      <c r="M65" s="41"/>
      <c r="N65" s="41"/>
      <c r="O65" s="42"/>
      <c r="P65" s="42"/>
      <c r="Q65" s="42"/>
      <c r="R65" s="42"/>
      <c r="S65" s="42"/>
      <c r="T65" s="42"/>
      <c r="U65" s="42"/>
      <c r="V65" s="42"/>
      <c r="W65" s="42"/>
      <c r="X65" s="43"/>
      <c r="Y65" s="43"/>
      <c r="Z65" s="43"/>
      <c r="AA65" s="43"/>
      <c r="AB65" s="43"/>
      <c r="AC65" s="43"/>
      <c r="AD65" s="43"/>
    </row>
    <row r="66" spans="1:30" s="44" customFormat="1" ht="8.1" customHeight="1" x14ac:dyDescent="0.3">
      <c r="A66" s="140" t="s">
        <v>38</v>
      </c>
      <c r="B66" s="141"/>
      <c r="C66" s="139"/>
      <c r="D66" s="148" t="s">
        <v>52</v>
      </c>
      <c r="E66" s="148" t="s">
        <v>52</v>
      </c>
      <c r="F66" s="148" t="s">
        <v>52</v>
      </c>
      <c r="G66" s="148" t="s">
        <v>52</v>
      </c>
      <c r="H66" s="148" t="s">
        <v>52</v>
      </c>
      <c r="I66" s="148" t="s">
        <v>52</v>
      </c>
      <c r="J66" s="148" t="s">
        <v>52</v>
      </c>
      <c r="K66" s="148" t="s">
        <v>52</v>
      </c>
      <c r="L66" s="149" t="s">
        <v>52</v>
      </c>
      <c r="M66" s="41"/>
      <c r="N66" s="41"/>
      <c r="O66" s="42"/>
      <c r="P66" s="42"/>
      <c r="Q66" s="42"/>
      <c r="R66" s="42"/>
      <c r="S66" s="42"/>
      <c r="T66" s="42"/>
      <c r="U66" s="42"/>
      <c r="V66" s="42"/>
      <c r="W66" s="42"/>
      <c r="X66" s="43"/>
      <c r="Y66" s="43"/>
      <c r="Z66" s="43"/>
      <c r="AA66" s="43"/>
      <c r="AB66" s="43"/>
      <c r="AC66" s="43"/>
      <c r="AD66" s="43"/>
    </row>
    <row r="67" spans="1:30" s="44" customFormat="1" ht="12" customHeight="1" x14ac:dyDescent="0.3">
      <c r="A67" s="67" t="s">
        <v>39</v>
      </c>
      <c r="B67" s="46" t="s">
        <v>80</v>
      </c>
      <c r="C67" s="81" t="s">
        <v>283</v>
      </c>
      <c r="D67" s="233"/>
      <c r="E67" s="113"/>
      <c r="F67" s="112">
        <v>0</v>
      </c>
      <c r="G67" s="112">
        <v>0</v>
      </c>
      <c r="H67" s="113"/>
      <c r="I67" s="112">
        <v>0</v>
      </c>
      <c r="J67" s="113"/>
      <c r="K67" s="113"/>
      <c r="L67" s="142"/>
      <c r="M67" s="41"/>
      <c r="N67" s="41"/>
      <c r="O67" s="42"/>
      <c r="P67" s="42"/>
      <c r="Q67" s="42"/>
      <c r="R67" s="42"/>
      <c r="S67" s="42"/>
      <c r="T67" s="42"/>
      <c r="U67" s="42"/>
      <c r="V67" s="42"/>
      <c r="W67" s="42"/>
      <c r="X67" s="43"/>
      <c r="Y67" s="43"/>
      <c r="Z67" s="43"/>
      <c r="AA67" s="43"/>
      <c r="AB67" s="43"/>
      <c r="AC67" s="43"/>
      <c r="AD67" s="43"/>
    </row>
    <row r="68" spans="1:30" s="44" customFormat="1" ht="12" customHeight="1" x14ac:dyDescent="0.3">
      <c r="A68" s="45" t="s">
        <v>39</v>
      </c>
      <c r="B68" s="46" t="s">
        <v>81</v>
      </c>
      <c r="C68" s="99" t="s">
        <v>284</v>
      </c>
      <c r="D68" s="234"/>
      <c r="E68" s="106"/>
      <c r="F68" s="77">
        <v>0</v>
      </c>
      <c r="G68" s="77">
        <v>0</v>
      </c>
      <c r="H68" s="106"/>
      <c r="I68" s="77">
        <v>0</v>
      </c>
      <c r="J68" s="106"/>
      <c r="K68" s="106"/>
      <c r="L68" s="109"/>
      <c r="M68" s="41"/>
      <c r="N68" s="41"/>
      <c r="O68" s="42"/>
      <c r="P68" s="42"/>
      <c r="Q68" s="42"/>
      <c r="R68" s="42"/>
      <c r="S68" s="42"/>
      <c r="T68" s="42"/>
      <c r="U68" s="42"/>
      <c r="V68" s="42"/>
      <c r="W68" s="42"/>
      <c r="X68" s="43"/>
      <c r="Y68" s="43"/>
      <c r="Z68" s="43"/>
      <c r="AA68" s="43"/>
      <c r="AB68" s="43"/>
      <c r="AC68" s="43"/>
      <c r="AD68" s="43"/>
    </row>
    <row r="69" spans="1:30" s="44" customFormat="1" ht="12" customHeight="1" x14ac:dyDescent="0.3">
      <c r="A69" s="45" t="s">
        <v>39</v>
      </c>
      <c r="B69" s="46" t="s">
        <v>82</v>
      </c>
      <c r="C69" s="101" t="s">
        <v>24</v>
      </c>
      <c r="D69" s="235"/>
      <c r="E69" s="107"/>
      <c r="F69" s="103" t="s">
        <v>52</v>
      </c>
      <c r="G69" s="103" t="s">
        <v>52</v>
      </c>
      <c r="H69" s="107"/>
      <c r="I69" s="103" t="s">
        <v>52</v>
      </c>
      <c r="J69" s="107"/>
      <c r="K69" s="107"/>
      <c r="L69" s="110"/>
      <c r="M69" s="41"/>
      <c r="N69" s="41"/>
      <c r="O69" s="42"/>
      <c r="P69" s="42"/>
      <c r="Q69" s="42"/>
      <c r="R69" s="42"/>
      <c r="S69" s="42"/>
      <c r="T69" s="42"/>
      <c r="U69" s="42"/>
      <c r="V69" s="42"/>
      <c r="W69" s="42"/>
      <c r="X69" s="43"/>
      <c r="Y69" s="43"/>
      <c r="Z69" s="43"/>
      <c r="AA69" s="43"/>
      <c r="AB69" s="43"/>
      <c r="AC69" s="43"/>
      <c r="AD69" s="43"/>
    </row>
    <row r="70" spans="1:30" s="44" customFormat="1" ht="8.1" customHeight="1" x14ac:dyDescent="0.3">
      <c r="A70" s="140" t="s">
        <v>39</v>
      </c>
      <c r="B70" s="141"/>
      <c r="C70" s="174"/>
      <c r="D70" s="175"/>
      <c r="E70" s="175"/>
      <c r="F70" s="175" t="s">
        <v>52</v>
      </c>
      <c r="G70" s="175" t="s">
        <v>52</v>
      </c>
      <c r="H70" s="175" t="s">
        <v>52</v>
      </c>
      <c r="I70" s="175" t="s">
        <v>52</v>
      </c>
      <c r="J70" s="175" t="s">
        <v>52</v>
      </c>
      <c r="K70" s="175" t="s">
        <v>52</v>
      </c>
      <c r="L70" s="176" t="s">
        <v>52</v>
      </c>
      <c r="M70" s="41"/>
      <c r="N70" s="41"/>
      <c r="O70" s="42"/>
      <c r="P70" s="42"/>
      <c r="Q70" s="42"/>
      <c r="R70" s="42"/>
      <c r="S70" s="42"/>
      <c r="T70" s="42"/>
      <c r="U70" s="42"/>
      <c r="V70" s="42"/>
      <c r="W70" s="42"/>
      <c r="X70" s="43"/>
      <c r="Y70" s="43"/>
      <c r="Z70" s="43"/>
      <c r="AA70" s="43"/>
      <c r="AB70" s="43"/>
      <c r="AC70" s="43"/>
      <c r="AD70" s="43"/>
    </row>
    <row r="71" spans="1:30" s="44" customFormat="1" ht="12" customHeight="1" x14ac:dyDescent="0.3">
      <c r="A71" s="67" t="s">
        <v>40</v>
      </c>
      <c r="B71" s="46" t="s">
        <v>83</v>
      </c>
      <c r="C71" s="177" t="s">
        <v>283</v>
      </c>
      <c r="D71" s="111">
        <v>1673.1699999999998</v>
      </c>
      <c r="E71" s="112">
        <v>9.2099999999999991</v>
      </c>
      <c r="F71" s="113"/>
      <c r="G71" s="113"/>
      <c r="H71" s="112">
        <v>11.52</v>
      </c>
      <c r="I71" s="113"/>
      <c r="J71" s="112">
        <v>530.61</v>
      </c>
      <c r="K71" s="112">
        <v>106.75</v>
      </c>
      <c r="L71" s="114">
        <v>90.100000000000009</v>
      </c>
      <c r="M71" s="41"/>
      <c r="N71" s="41"/>
      <c r="O71" s="42"/>
      <c r="P71" s="42"/>
      <c r="Q71" s="42"/>
      <c r="R71" s="42"/>
      <c r="S71" s="42"/>
      <c r="T71" s="42"/>
      <c r="U71" s="42"/>
      <c r="V71" s="42"/>
      <c r="W71" s="42"/>
      <c r="X71" s="43"/>
      <c r="Y71" s="43"/>
      <c r="Z71" s="43"/>
      <c r="AA71" s="43"/>
      <c r="AB71" s="43"/>
      <c r="AC71" s="43"/>
      <c r="AD71" s="43"/>
    </row>
    <row r="72" spans="1:30" s="44" customFormat="1" ht="12" customHeight="1" x14ac:dyDescent="0.3">
      <c r="A72" s="45" t="s">
        <v>40</v>
      </c>
      <c r="B72" s="46" t="s">
        <v>84</v>
      </c>
      <c r="C72" s="99" t="s">
        <v>284</v>
      </c>
      <c r="D72" s="76">
        <v>1666.0100000000002</v>
      </c>
      <c r="E72" s="77">
        <v>9.379999999999999</v>
      </c>
      <c r="F72" s="106"/>
      <c r="G72" s="106"/>
      <c r="H72" s="77">
        <v>11.52</v>
      </c>
      <c r="I72" s="106"/>
      <c r="J72" s="77">
        <v>525.14</v>
      </c>
      <c r="K72" s="77">
        <v>109.96</v>
      </c>
      <c r="L72" s="100">
        <v>86.15</v>
      </c>
      <c r="M72" s="41"/>
      <c r="N72" s="41"/>
      <c r="O72" s="42"/>
      <c r="P72" s="42"/>
      <c r="Q72" s="42"/>
      <c r="R72" s="42"/>
      <c r="S72" s="42"/>
      <c r="T72" s="42"/>
      <c r="U72" s="42"/>
      <c r="V72" s="42"/>
      <c r="W72" s="42"/>
      <c r="X72" s="43"/>
      <c r="Y72" s="43"/>
      <c r="Z72" s="43"/>
      <c r="AA72" s="43"/>
      <c r="AB72" s="43"/>
      <c r="AC72" s="43"/>
      <c r="AD72" s="43"/>
    </row>
    <row r="73" spans="1:30" s="44" customFormat="1" ht="12" customHeight="1" x14ac:dyDescent="0.3">
      <c r="A73" s="45" t="s">
        <v>40</v>
      </c>
      <c r="B73" s="46" t="s">
        <v>85</v>
      </c>
      <c r="C73" s="101" t="s">
        <v>24</v>
      </c>
      <c r="D73" s="102">
        <v>-4.2793021629599082E-3</v>
      </c>
      <c r="E73" s="103">
        <v>1.8458197611292082E-2</v>
      </c>
      <c r="F73" s="107"/>
      <c r="G73" s="107"/>
      <c r="H73" s="103">
        <v>0</v>
      </c>
      <c r="I73" s="107"/>
      <c r="J73" s="103">
        <v>-1.0308889768379847E-2</v>
      </c>
      <c r="K73" s="103">
        <v>3.0070257611241269E-2</v>
      </c>
      <c r="L73" s="104">
        <v>-4.3840177580466211E-2</v>
      </c>
      <c r="M73" s="41"/>
      <c r="N73" s="41"/>
      <c r="O73" s="42"/>
      <c r="P73" s="42"/>
      <c r="Q73" s="42"/>
      <c r="R73" s="42"/>
      <c r="S73" s="42"/>
      <c r="T73" s="42"/>
      <c r="U73" s="42"/>
      <c r="V73" s="42"/>
      <c r="W73" s="42"/>
      <c r="X73" s="43"/>
      <c r="Y73" s="43"/>
      <c r="Z73" s="43"/>
      <c r="AA73" s="43"/>
      <c r="AB73" s="43"/>
      <c r="AC73" s="43"/>
      <c r="AD73" s="43"/>
    </row>
    <row r="74" spans="1:30" s="44" customFormat="1" ht="8.1" customHeight="1" x14ac:dyDescent="0.3">
      <c r="A74" s="137" t="s">
        <v>40</v>
      </c>
      <c r="B74" s="138"/>
      <c r="C74" s="139"/>
      <c r="D74" s="148" t="s">
        <v>52</v>
      </c>
      <c r="E74" s="148" t="s">
        <v>52</v>
      </c>
      <c r="F74" s="148" t="s">
        <v>52</v>
      </c>
      <c r="G74" s="148" t="s">
        <v>52</v>
      </c>
      <c r="H74" s="148" t="s">
        <v>52</v>
      </c>
      <c r="I74" s="148" t="s">
        <v>52</v>
      </c>
      <c r="J74" s="148" t="s">
        <v>52</v>
      </c>
      <c r="K74" s="148" t="s">
        <v>52</v>
      </c>
      <c r="L74" s="149" t="s">
        <v>52</v>
      </c>
      <c r="M74" s="41"/>
      <c r="N74" s="41"/>
      <c r="O74" s="42"/>
      <c r="P74" s="42"/>
      <c r="Q74" s="42"/>
      <c r="R74" s="42"/>
      <c r="S74" s="42"/>
      <c r="T74" s="42"/>
      <c r="U74" s="42"/>
      <c r="V74" s="42"/>
      <c r="W74" s="42"/>
      <c r="X74" s="43"/>
      <c r="Y74" s="43"/>
      <c r="Z74" s="43"/>
      <c r="AA74" s="43"/>
      <c r="AB74" s="43"/>
      <c r="AC74" s="43"/>
      <c r="AD74" s="43"/>
    </row>
    <row r="75" spans="1:30" s="44" customFormat="1" ht="12" customHeight="1" x14ac:dyDescent="0.3">
      <c r="A75" s="19" t="s">
        <v>41</v>
      </c>
      <c r="B75" s="20" t="s">
        <v>204</v>
      </c>
      <c r="C75" s="81" t="s">
        <v>283</v>
      </c>
      <c r="D75" s="74">
        <v>38.82</v>
      </c>
      <c r="E75" s="75">
        <v>0</v>
      </c>
      <c r="F75" s="75">
        <v>0</v>
      </c>
      <c r="G75" s="75">
        <v>0</v>
      </c>
      <c r="H75" s="105"/>
      <c r="I75" s="75">
        <v>0</v>
      </c>
      <c r="J75" s="105"/>
      <c r="K75" s="105"/>
      <c r="L75" s="108"/>
      <c r="M75" s="41"/>
      <c r="N75" s="41"/>
      <c r="O75" s="42"/>
      <c r="P75" s="42"/>
      <c r="Q75" s="42"/>
      <c r="R75" s="42"/>
      <c r="S75" s="42"/>
      <c r="T75" s="42"/>
      <c r="U75" s="42"/>
      <c r="V75" s="42"/>
      <c r="W75" s="42"/>
      <c r="X75" s="43"/>
      <c r="Y75" s="43"/>
      <c r="Z75" s="43"/>
      <c r="AA75" s="43"/>
      <c r="AB75" s="43"/>
      <c r="AC75" s="43"/>
      <c r="AD75" s="43"/>
    </row>
    <row r="76" spans="1:30" s="44" customFormat="1" ht="12" customHeight="1" x14ac:dyDescent="0.3">
      <c r="A76" s="45" t="s">
        <v>41</v>
      </c>
      <c r="B76" s="46" t="s">
        <v>205</v>
      </c>
      <c r="C76" s="99" t="s">
        <v>284</v>
      </c>
      <c r="D76" s="76">
        <v>37.56</v>
      </c>
      <c r="E76" s="77">
        <v>0</v>
      </c>
      <c r="F76" s="77">
        <v>0</v>
      </c>
      <c r="G76" s="77">
        <v>0</v>
      </c>
      <c r="H76" s="106"/>
      <c r="I76" s="77">
        <v>0</v>
      </c>
      <c r="J76" s="106"/>
      <c r="K76" s="106"/>
      <c r="L76" s="109"/>
      <c r="M76" s="41"/>
      <c r="N76" s="41"/>
      <c r="O76" s="42"/>
      <c r="P76" s="42"/>
      <c r="Q76" s="42"/>
      <c r="R76" s="42"/>
      <c r="S76" s="42"/>
      <c r="T76" s="42"/>
      <c r="U76" s="42"/>
      <c r="V76" s="42"/>
      <c r="W76" s="42"/>
      <c r="X76" s="43"/>
      <c r="Y76" s="43"/>
      <c r="Z76" s="43"/>
      <c r="AA76" s="43"/>
      <c r="AB76" s="43"/>
      <c r="AC76" s="43"/>
      <c r="AD76" s="43"/>
    </row>
    <row r="77" spans="1:30" s="44" customFormat="1" ht="12" customHeight="1" x14ac:dyDescent="0.3">
      <c r="A77" s="45" t="s">
        <v>41</v>
      </c>
      <c r="B77" s="46" t="s">
        <v>86</v>
      </c>
      <c r="C77" s="101" t="s">
        <v>24</v>
      </c>
      <c r="D77" s="102">
        <v>-3.2457496136012343E-2</v>
      </c>
      <c r="E77" s="103" t="s">
        <v>52</v>
      </c>
      <c r="F77" s="103" t="s">
        <v>52</v>
      </c>
      <c r="G77" s="103" t="s">
        <v>52</v>
      </c>
      <c r="H77" s="107"/>
      <c r="I77" s="103" t="s">
        <v>52</v>
      </c>
      <c r="J77" s="107"/>
      <c r="K77" s="107"/>
      <c r="L77" s="110"/>
      <c r="M77" s="41"/>
      <c r="N77" s="41"/>
      <c r="O77" s="42"/>
      <c r="P77" s="42"/>
      <c r="Q77" s="42"/>
      <c r="R77" s="42"/>
      <c r="S77" s="42"/>
      <c r="T77" s="42"/>
      <c r="U77" s="42"/>
      <c r="V77" s="42"/>
      <c r="W77" s="42"/>
      <c r="X77" s="43"/>
      <c r="Y77" s="43"/>
      <c r="Z77" s="43"/>
      <c r="AA77" s="43"/>
      <c r="AB77" s="43"/>
      <c r="AC77" s="43"/>
      <c r="AD77" s="43"/>
    </row>
    <row r="78" spans="1:30" s="44" customFormat="1" ht="8.1" customHeight="1" x14ac:dyDescent="0.3">
      <c r="A78" s="137" t="s">
        <v>41</v>
      </c>
      <c r="B78" s="138"/>
      <c r="C78" s="139"/>
      <c r="D78" s="148" t="s">
        <v>52</v>
      </c>
      <c r="E78" s="148" t="s">
        <v>52</v>
      </c>
      <c r="F78" s="148" t="s">
        <v>52</v>
      </c>
      <c r="G78" s="148" t="s">
        <v>52</v>
      </c>
      <c r="H78" s="148" t="s">
        <v>52</v>
      </c>
      <c r="I78" s="148" t="s">
        <v>52</v>
      </c>
      <c r="J78" s="148" t="s">
        <v>52</v>
      </c>
      <c r="K78" s="148" t="s">
        <v>52</v>
      </c>
      <c r="L78" s="149" t="s">
        <v>52</v>
      </c>
      <c r="M78" s="41"/>
      <c r="N78" s="41"/>
      <c r="O78" s="42"/>
      <c r="P78" s="42"/>
      <c r="Q78" s="42"/>
      <c r="R78" s="42"/>
      <c r="S78" s="42"/>
      <c r="T78" s="42"/>
      <c r="U78" s="42"/>
      <c r="V78" s="42"/>
      <c r="W78" s="42"/>
      <c r="X78" s="43"/>
      <c r="Y78" s="43"/>
      <c r="Z78" s="43"/>
      <c r="AA78" s="43"/>
      <c r="AB78" s="43"/>
      <c r="AC78" s="43"/>
      <c r="AD78" s="43"/>
    </row>
    <row r="79" spans="1:30" s="44" customFormat="1" ht="12" customHeight="1" x14ac:dyDescent="0.3">
      <c r="A79" s="19" t="s">
        <v>42</v>
      </c>
      <c r="B79" s="20" t="s">
        <v>115</v>
      </c>
      <c r="C79" s="81" t="s">
        <v>283</v>
      </c>
      <c r="D79" s="74">
        <v>13898.200000000003</v>
      </c>
      <c r="E79" s="75">
        <v>136.1</v>
      </c>
      <c r="F79" s="75">
        <v>104.39999999999999</v>
      </c>
      <c r="G79" s="75">
        <v>86.399999999999991</v>
      </c>
      <c r="H79" s="105"/>
      <c r="I79" s="75">
        <v>381.99999999999994</v>
      </c>
      <c r="J79" s="105"/>
      <c r="K79" s="75">
        <v>281.59999999999997</v>
      </c>
      <c r="L79" s="98">
        <v>947.99999999999989</v>
      </c>
      <c r="M79" s="41"/>
      <c r="N79" s="41"/>
      <c r="O79" s="42"/>
      <c r="P79" s="42"/>
      <c r="Q79" s="42"/>
      <c r="R79" s="42"/>
      <c r="S79" s="42"/>
      <c r="T79" s="42"/>
      <c r="U79" s="42"/>
      <c r="V79" s="42"/>
      <c r="W79" s="42"/>
      <c r="X79" s="43"/>
      <c r="Y79" s="43"/>
      <c r="Z79" s="43"/>
      <c r="AA79" s="43"/>
      <c r="AB79" s="43"/>
      <c r="AC79" s="43"/>
      <c r="AD79" s="43"/>
    </row>
    <row r="80" spans="1:30" s="44" customFormat="1" ht="12" customHeight="1" x14ac:dyDescent="0.3">
      <c r="A80" s="45" t="s">
        <v>42</v>
      </c>
      <c r="B80" s="46" t="s">
        <v>116</v>
      </c>
      <c r="C80" s="99" t="s">
        <v>284</v>
      </c>
      <c r="D80" s="76">
        <v>13855.000000000002</v>
      </c>
      <c r="E80" s="77">
        <v>123.69999999999999</v>
      </c>
      <c r="F80" s="77">
        <v>71.800000000000011</v>
      </c>
      <c r="G80" s="77">
        <v>86.300000000000011</v>
      </c>
      <c r="H80" s="106"/>
      <c r="I80" s="77">
        <v>398.39999999999986</v>
      </c>
      <c r="J80" s="106"/>
      <c r="K80" s="77">
        <v>274.8</v>
      </c>
      <c r="L80" s="100">
        <v>950.5</v>
      </c>
      <c r="M80" s="41"/>
      <c r="N80" s="41"/>
      <c r="O80" s="42"/>
      <c r="P80" s="42"/>
      <c r="Q80" s="42"/>
      <c r="R80" s="42"/>
      <c r="S80" s="42"/>
      <c r="T80" s="42"/>
      <c r="U80" s="42"/>
      <c r="V80" s="42"/>
      <c r="W80" s="42"/>
      <c r="X80" s="43"/>
      <c r="Y80" s="43"/>
      <c r="Z80" s="43"/>
      <c r="AA80" s="43"/>
      <c r="AB80" s="43"/>
      <c r="AC80" s="43"/>
      <c r="AD80" s="43"/>
    </row>
    <row r="81" spans="1:30" s="44" customFormat="1" ht="12" customHeight="1" x14ac:dyDescent="0.3">
      <c r="A81" s="45" t="s">
        <v>42</v>
      </c>
      <c r="B81" s="46" t="s">
        <v>87</v>
      </c>
      <c r="C81" s="101" t="s">
        <v>24</v>
      </c>
      <c r="D81" s="102">
        <v>-3.1083161848297625E-3</v>
      </c>
      <c r="E81" s="103">
        <v>-9.1109478324761239E-2</v>
      </c>
      <c r="F81" s="103">
        <v>-0.31226053639846729</v>
      </c>
      <c r="G81" s="103">
        <v>-1.1574074074072183E-3</v>
      </c>
      <c r="H81" s="107"/>
      <c r="I81" s="103">
        <v>4.293193717277477E-2</v>
      </c>
      <c r="J81" s="107"/>
      <c r="K81" s="103">
        <v>-2.4147727272727071E-2</v>
      </c>
      <c r="L81" s="104">
        <v>2.6371308016879258E-3</v>
      </c>
      <c r="M81" s="41"/>
      <c r="N81" s="41"/>
      <c r="O81" s="42"/>
      <c r="P81" s="42"/>
      <c r="Q81" s="42"/>
      <c r="R81" s="42"/>
      <c r="S81" s="42"/>
      <c r="T81" s="42"/>
      <c r="U81" s="42"/>
      <c r="V81" s="42"/>
      <c r="W81" s="42"/>
      <c r="X81" s="43"/>
      <c r="Y81" s="43"/>
      <c r="Z81" s="43"/>
      <c r="AA81" s="43"/>
      <c r="AB81" s="43"/>
      <c r="AC81" s="43"/>
      <c r="AD81" s="43"/>
    </row>
    <row r="82" spans="1:30" s="44" customFormat="1" ht="8.1" customHeight="1" x14ac:dyDescent="0.3">
      <c r="A82" s="137" t="s">
        <v>42</v>
      </c>
      <c r="B82" s="138"/>
      <c r="C82" s="139"/>
      <c r="D82" s="156" t="s">
        <v>52</v>
      </c>
      <c r="E82" s="156" t="s">
        <v>52</v>
      </c>
      <c r="F82" s="156" t="s">
        <v>52</v>
      </c>
      <c r="G82" s="156" t="s">
        <v>52</v>
      </c>
      <c r="H82" s="156" t="s">
        <v>52</v>
      </c>
      <c r="I82" s="156" t="s">
        <v>52</v>
      </c>
      <c r="J82" s="156" t="s">
        <v>52</v>
      </c>
      <c r="K82" s="156" t="s">
        <v>52</v>
      </c>
      <c r="L82" s="157" t="s">
        <v>52</v>
      </c>
      <c r="M82" s="41"/>
      <c r="N82" s="41"/>
      <c r="O82" s="42"/>
      <c r="P82" s="42"/>
      <c r="Q82" s="42"/>
      <c r="R82" s="42"/>
      <c r="S82" s="42"/>
      <c r="T82" s="42"/>
      <c r="U82" s="42"/>
      <c r="V82" s="42"/>
      <c r="W82" s="42"/>
      <c r="X82" s="43"/>
      <c r="Y82" s="43"/>
      <c r="Z82" s="43"/>
      <c r="AA82" s="43"/>
      <c r="AB82" s="43"/>
      <c r="AC82" s="43"/>
      <c r="AD82" s="43"/>
    </row>
    <row r="83" spans="1:30" s="44" customFormat="1" ht="12" customHeight="1" x14ac:dyDescent="0.3">
      <c r="A83" s="19" t="s">
        <v>43</v>
      </c>
      <c r="B83" s="20" t="s">
        <v>141</v>
      </c>
      <c r="C83" s="81" t="s">
        <v>283</v>
      </c>
      <c r="D83" s="74">
        <v>3245.01</v>
      </c>
      <c r="E83" s="75">
        <v>34.54</v>
      </c>
      <c r="F83" s="75">
        <v>6.12</v>
      </c>
      <c r="G83" s="75">
        <v>1.8399999999999999</v>
      </c>
      <c r="H83" s="75">
        <v>71.580000000000013</v>
      </c>
      <c r="I83" s="105"/>
      <c r="J83" s="75">
        <v>748.19000000000017</v>
      </c>
      <c r="K83" s="75">
        <v>269.73999999999995</v>
      </c>
      <c r="L83" s="98">
        <v>221.59000000000003</v>
      </c>
      <c r="M83" s="41"/>
      <c r="N83" s="41"/>
      <c r="O83" s="42"/>
      <c r="P83" s="42"/>
      <c r="Q83" s="42"/>
      <c r="R83" s="42"/>
      <c r="S83" s="42"/>
      <c r="T83" s="42"/>
      <c r="U83" s="42"/>
      <c r="V83" s="42"/>
      <c r="W83" s="42"/>
      <c r="X83" s="43"/>
      <c r="Y83" s="43"/>
      <c r="Z83" s="43"/>
      <c r="AA83" s="43"/>
      <c r="AB83" s="43"/>
      <c r="AC83" s="43"/>
      <c r="AD83" s="43"/>
    </row>
    <row r="84" spans="1:30" s="44" customFormat="1" ht="12" customHeight="1" x14ac:dyDescent="0.3">
      <c r="A84" s="45" t="s">
        <v>43</v>
      </c>
      <c r="B84" s="46" t="s">
        <v>142</v>
      </c>
      <c r="C84" s="99" t="s">
        <v>284</v>
      </c>
      <c r="D84" s="76">
        <v>3286.3</v>
      </c>
      <c r="E84" s="77">
        <v>32.32</v>
      </c>
      <c r="F84" s="77">
        <v>5.0199999999999996</v>
      </c>
      <c r="G84" s="77">
        <v>2.1300000000000003</v>
      </c>
      <c r="H84" s="77">
        <v>72.56</v>
      </c>
      <c r="I84" s="106"/>
      <c r="J84" s="77">
        <v>693.04000000000008</v>
      </c>
      <c r="K84" s="77">
        <v>266.70999999999998</v>
      </c>
      <c r="L84" s="100">
        <v>229.27</v>
      </c>
      <c r="M84" s="41"/>
      <c r="N84" s="41"/>
      <c r="O84" s="42"/>
      <c r="P84" s="42"/>
      <c r="Q84" s="42"/>
      <c r="R84" s="42"/>
      <c r="S84" s="42"/>
      <c r="T84" s="42"/>
      <c r="U84" s="42"/>
      <c r="V84" s="42"/>
      <c r="W84" s="42"/>
      <c r="X84" s="43"/>
      <c r="Y84" s="43"/>
      <c r="Z84" s="43"/>
      <c r="AA84" s="43"/>
      <c r="AB84" s="43"/>
      <c r="AC84" s="43"/>
      <c r="AD84" s="43"/>
    </row>
    <row r="85" spans="1:30" s="44" customFormat="1" ht="12" customHeight="1" x14ac:dyDescent="0.3">
      <c r="A85" s="45" t="s">
        <v>43</v>
      </c>
      <c r="B85" s="46" t="s">
        <v>88</v>
      </c>
      <c r="C85" s="101" t="s">
        <v>24</v>
      </c>
      <c r="D85" s="102">
        <v>1.2724151851612131E-2</v>
      </c>
      <c r="E85" s="103">
        <v>-6.4273306311522838E-2</v>
      </c>
      <c r="F85" s="103">
        <v>-0.17973856209150341</v>
      </c>
      <c r="G85" s="103">
        <v>0.15760869565217428</v>
      </c>
      <c r="H85" s="103">
        <v>1.3690975132718552E-2</v>
      </c>
      <c r="I85" s="107"/>
      <c r="J85" s="103">
        <v>-7.3711223085045297E-2</v>
      </c>
      <c r="K85" s="103">
        <v>-1.1233039222955377E-2</v>
      </c>
      <c r="L85" s="104">
        <v>3.4658603727604875E-2</v>
      </c>
      <c r="M85" s="41"/>
      <c r="N85" s="41"/>
      <c r="O85" s="42"/>
      <c r="P85" s="42"/>
      <c r="Q85" s="42"/>
      <c r="R85" s="42"/>
      <c r="S85" s="42"/>
      <c r="T85" s="42"/>
      <c r="U85" s="42"/>
      <c r="V85" s="42"/>
      <c r="W85" s="42"/>
      <c r="X85" s="43"/>
      <c r="Y85" s="43"/>
      <c r="Z85" s="43"/>
      <c r="AA85" s="43"/>
      <c r="AB85" s="43"/>
      <c r="AC85" s="43"/>
      <c r="AD85" s="43"/>
    </row>
    <row r="86" spans="1:30" s="44" customFormat="1" ht="8.1" customHeight="1" x14ac:dyDescent="0.3">
      <c r="A86" s="137" t="s">
        <v>43</v>
      </c>
      <c r="B86" s="138"/>
      <c r="C86" s="139"/>
      <c r="D86" s="156" t="s">
        <v>52</v>
      </c>
      <c r="E86" s="156" t="s">
        <v>52</v>
      </c>
      <c r="F86" s="156" t="s">
        <v>52</v>
      </c>
      <c r="G86" s="156" t="s">
        <v>52</v>
      </c>
      <c r="H86" s="156" t="s">
        <v>52</v>
      </c>
      <c r="I86" s="156" t="s">
        <v>52</v>
      </c>
      <c r="J86" s="156" t="s">
        <v>52</v>
      </c>
      <c r="K86" s="156" t="s">
        <v>52</v>
      </c>
      <c r="L86" s="157" t="s">
        <v>52</v>
      </c>
      <c r="M86" s="41"/>
      <c r="N86" s="41"/>
      <c r="O86" s="42"/>
      <c r="P86" s="42"/>
      <c r="Q86" s="42"/>
      <c r="R86" s="42"/>
      <c r="S86" s="42"/>
      <c r="T86" s="42"/>
      <c r="U86" s="42"/>
      <c r="V86" s="42"/>
      <c r="W86" s="42"/>
      <c r="X86" s="43"/>
      <c r="Y86" s="43"/>
      <c r="Z86" s="43"/>
      <c r="AA86" s="43"/>
      <c r="AB86" s="43"/>
      <c r="AC86" s="43"/>
      <c r="AD86" s="43"/>
    </row>
    <row r="87" spans="1:30" s="44" customFormat="1" ht="12" customHeight="1" x14ac:dyDescent="0.3">
      <c r="A87" s="19" t="s">
        <v>44</v>
      </c>
      <c r="B87" s="20" t="s">
        <v>119</v>
      </c>
      <c r="C87" s="81" t="s">
        <v>283</v>
      </c>
      <c r="D87" s="74">
        <v>12823.140000000001</v>
      </c>
      <c r="E87" s="75">
        <v>254.53</v>
      </c>
      <c r="F87" s="75">
        <v>150.52000000000004</v>
      </c>
      <c r="G87" s="75">
        <v>28.730000000000004</v>
      </c>
      <c r="H87" s="75">
        <v>265.45</v>
      </c>
      <c r="I87" s="75">
        <v>28.979999999999997</v>
      </c>
      <c r="J87" s="75">
        <v>1955.79</v>
      </c>
      <c r="K87" s="75">
        <v>580.09</v>
      </c>
      <c r="L87" s="98">
        <v>954.58000000000015</v>
      </c>
      <c r="M87" s="41"/>
      <c r="N87" s="41"/>
      <c r="O87" s="42"/>
      <c r="P87" s="42"/>
      <c r="Q87" s="42"/>
      <c r="R87" s="42"/>
      <c r="S87" s="42"/>
      <c r="T87" s="42"/>
      <c r="U87" s="42"/>
      <c r="V87" s="42"/>
      <c r="W87" s="42"/>
      <c r="X87" s="43"/>
      <c r="Y87" s="43"/>
      <c r="Z87" s="43"/>
      <c r="AA87" s="43"/>
      <c r="AB87" s="43"/>
      <c r="AC87" s="43"/>
      <c r="AD87" s="43"/>
    </row>
    <row r="88" spans="1:30" s="44" customFormat="1" ht="12" customHeight="1" x14ac:dyDescent="0.3">
      <c r="A88" s="45" t="s">
        <v>44</v>
      </c>
      <c r="B88" s="46" t="s">
        <v>120</v>
      </c>
      <c r="C88" s="99" t="s">
        <v>284</v>
      </c>
      <c r="D88" s="76">
        <v>13174.68</v>
      </c>
      <c r="E88" s="77">
        <v>261.34000000000003</v>
      </c>
      <c r="F88" s="77">
        <v>163.01999999999998</v>
      </c>
      <c r="G88" s="77">
        <v>23.560217696629216</v>
      </c>
      <c r="H88" s="77">
        <v>265.14</v>
      </c>
      <c r="I88" s="77">
        <v>29.8</v>
      </c>
      <c r="J88" s="77">
        <v>1940.44</v>
      </c>
      <c r="K88" s="77">
        <v>610.70000000000005</v>
      </c>
      <c r="L88" s="100">
        <v>1024.68</v>
      </c>
      <c r="M88" s="41"/>
      <c r="N88" s="41"/>
      <c r="O88" s="42"/>
      <c r="P88" s="42"/>
      <c r="Q88" s="42"/>
      <c r="R88" s="42"/>
      <c r="S88" s="42"/>
      <c r="T88" s="42"/>
      <c r="U88" s="42"/>
      <c r="V88" s="42"/>
      <c r="W88" s="42"/>
      <c r="X88" s="43"/>
      <c r="Y88" s="43"/>
      <c r="Z88" s="43"/>
      <c r="AA88" s="43"/>
      <c r="AB88" s="43"/>
      <c r="AC88" s="43"/>
      <c r="AD88" s="43"/>
    </row>
    <row r="89" spans="1:30" s="44" customFormat="1" ht="12" customHeight="1" x14ac:dyDescent="0.3">
      <c r="A89" s="45" t="s">
        <v>44</v>
      </c>
      <c r="B89" s="46" t="s">
        <v>89</v>
      </c>
      <c r="C89" s="101" t="s">
        <v>24</v>
      </c>
      <c r="D89" s="102">
        <v>2.7414502220205028E-2</v>
      </c>
      <c r="E89" s="103">
        <v>2.6755195851176694E-2</v>
      </c>
      <c r="F89" s="103">
        <v>8.3045442466117114E-2</v>
      </c>
      <c r="G89" s="103">
        <v>-0.1799436931211551</v>
      </c>
      <c r="H89" s="103">
        <v>-1.1678282162366216E-3</v>
      </c>
      <c r="I89" s="103">
        <v>2.8295376121463267E-2</v>
      </c>
      <c r="J89" s="103">
        <v>-7.8484908911488072E-3</v>
      </c>
      <c r="K89" s="103">
        <v>5.2767673981623631E-2</v>
      </c>
      <c r="L89" s="104">
        <v>7.3435437574639995E-2</v>
      </c>
      <c r="M89" s="41"/>
      <c r="N89" s="41"/>
      <c r="O89" s="83"/>
      <c r="P89" s="42"/>
      <c r="Q89" s="42"/>
      <c r="R89" s="42"/>
      <c r="S89" s="42"/>
      <c r="T89" s="42"/>
      <c r="U89" s="42"/>
      <c r="V89" s="42"/>
      <c r="W89" s="42"/>
      <c r="X89" s="43"/>
      <c r="Y89" s="43"/>
      <c r="Z89" s="43"/>
      <c r="AA89" s="43"/>
      <c r="AB89" s="43"/>
      <c r="AC89" s="43"/>
      <c r="AD89" s="43"/>
    </row>
    <row r="90" spans="1:30" s="44" customFormat="1" ht="8.1" customHeight="1" x14ac:dyDescent="0.3">
      <c r="A90" s="137" t="s">
        <v>44</v>
      </c>
      <c r="B90" s="138"/>
      <c r="C90" s="139"/>
      <c r="D90" s="156" t="s">
        <v>52</v>
      </c>
      <c r="E90" s="156" t="s">
        <v>52</v>
      </c>
      <c r="F90" s="156" t="s">
        <v>52</v>
      </c>
      <c r="G90" s="156" t="s">
        <v>52</v>
      </c>
      <c r="H90" s="156" t="s">
        <v>52</v>
      </c>
      <c r="I90" s="156" t="s">
        <v>52</v>
      </c>
      <c r="J90" s="156" t="s">
        <v>52</v>
      </c>
      <c r="K90" s="156" t="s">
        <v>52</v>
      </c>
      <c r="L90" s="157" t="s">
        <v>52</v>
      </c>
      <c r="M90" s="41"/>
      <c r="N90" s="41"/>
      <c r="O90" s="42"/>
      <c r="P90" s="42"/>
      <c r="Q90" s="42"/>
      <c r="R90" s="42"/>
      <c r="S90" s="42"/>
      <c r="T90" s="42"/>
      <c r="U90" s="42"/>
      <c r="V90" s="42"/>
      <c r="W90" s="42"/>
      <c r="X90" s="43"/>
      <c r="Y90" s="43"/>
      <c r="Z90" s="43"/>
      <c r="AA90" s="43"/>
      <c r="AB90" s="43"/>
      <c r="AC90" s="43"/>
      <c r="AD90" s="43"/>
    </row>
    <row r="91" spans="1:30" s="44" customFormat="1" ht="12" customHeight="1" x14ac:dyDescent="0.3">
      <c r="A91" s="19" t="s">
        <v>45</v>
      </c>
      <c r="B91" s="20" t="s">
        <v>90</v>
      </c>
      <c r="C91" s="81" t="s">
        <v>283</v>
      </c>
      <c r="D91" s="74">
        <v>1850.3200000000004</v>
      </c>
      <c r="E91" s="75">
        <v>28.2</v>
      </c>
      <c r="F91" s="75">
        <v>15.62</v>
      </c>
      <c r="G91" s="75">
        <v>8.35</v>
      </c>
      <c r="H91" s="75">
        <v>25.840000000000003</v>
      </c>
      <c r="I91" s="75">
        <v>0</v>
      </c>
      <c r="J91" s="75">
        <v>668.72</v>
      </c>
      <c r="K91" s="75">
        <v>125.14999999999999</v>
      </c>
      <c r="L91" s="98">
        <v>65.62</v>
      </c>
      <c r="M91" s="41"/>
      <c r="N91" s="41"/>
      <c r="O91" s="42"/>
      <c r="P91" s="42"/>
      <c r="Q91" s="42"/>
      <c r="R91" s="42"/>
      <c r="S91" s="42"/>
      <c r="T91" s="42"/>
      <c r="U91" s="42"/>
      <c r="V91" s="42"/>
      <c r="W91" s="42"/>
      <c r="X91" s="43"/>
      <c r="Y91" s="43"/>
      <c r="Z91" s="43"/>
      <c r="AA91" s="43"/>
      <c r="AB91" s="43"/>
      <c r="AC91" s="43"/>
      <c r="AD91" s="43"/>
    </row>
    <row r="92" spans="1:30" s="44" customFormat="1" ht="12" customHeight="1" x14ac:dyDescent="0.3">
      <c r="A92" s="45" t="s">
        <v>45</v>
      </c>
      <c r="B92" s="46" t="s">
        <v>91</v>
      </c>
      <c r="C92" s="99" t="s">
        <v>284</v>
      </c>
      <c r="D92" s="76">
        <v>1896.9299999999998</v>
      </c>
      <c r="E92" s="77">
        <v>31.490000000000002</v>
      </c>
      <c r="F92" s="77">
        <v>22.849999999999998</v>
      </c>
      <c r="G92" s="77">
        <v>8.84</v>
      </c>
      <c r="H92" s="77">
        <v>25.330000000000002</v>
      </c>
      <c r="I92" s="77">
        <v>0</v>
      </c>
      <c r="J92" s="77">
        <v>650.14</v>
      </c>
      <c r="K92" s="77">
        <v>125.32</v>
      </c>
      <c r="L92" s="100">
        <v>63.07</v>
      </c>
      <c r="M92" s="41"/>
      <c r="N92" s="41"/>
      <c r="O92" s="84"/>
      <c r="P92" s="42"/>
      <c r="Q92" s="42"/>
      <c r="R92" s="42"/>
      <c r="S92" s="42"/>
      <c r="T92" s="42"/>
      <c r="U92" s="42"/>
      <c r="V92" s="42"/>
      <c r="W92" s="42"/>
      <c r="X92" s="43"/>
      <c r="Y92" s="43"/>
      <c r="Z92" s="43"/>
      <c r="AA92" s="43"/>
      <c r="AB92" s="43"/>
      <c r="AC92" s="43"/>
      <c r="AD92" s="43"/>
    </row>
    <row r="93" spans="1:30" s="44" customFormat="1" ht="12" customHeight="1" x14ac:dyDescent="0.3">
      <c r="A93" s="45" t="s">
        <v>45</v>
      </c>
      <c r="B93" s="46" t="s">
        <v>92</v>
      </c>
      <c r="C93" s="101" t="s">
        <v>24</v>
      </c>
      <c r="D93" s="102">
        <v>2.5190237364347556E-2</v>
      </c>
      <c r="E93" s="103">
        <v>0.1166666666666667</v>
      </c>
      <c r="F93" s="103">
        <v>0.46286811779769521</v>
      </c>
      <c r="G93" s="103">
        <v>5.8682634730538918E-2</v>
      </c>
      <c r="H93" s="103">
        <v>-1.9736842105263164E-2</v>
      </c>
      <c r="I93" s="103" t="s">
        <v>52</v>
      </c>
      <c r="J93" s="103">
        <v>-2.77844239741597E-2</v>
      </c>
      <c r="K93" s="103">
        <v>1.3583699560526519E-3</v>
      </c>
      <c r="L93" s="104">
        <v>-3.8860103626943032E-2</v>
      </c>
      <c r="M93" s="41"/>
      <c r="N93" s="41"/>
      <c r="O93" s="42"/>
      <c r="P93" s="42"/>
      <c r="Q93" s="42"/>
      <c r="R93" s="42"/>
      <c r="S93" s="42"/>
      <c r="T93" s="42"/>
      <c r="U93" s="42"/>
      <c r="V93" s="42"/>
      <c r="W93" s="42"/>
      <c r="X93" s="43"/>
      <c r="Y93" s="43"/>
      <c r="Z93" s="43"/>
      <c r="AA93" s="43"/>
      <c r="AB93" s="43"/>
      <c r="AC93" s="43"/>
      <c r="AD93" s="43"/>
    </row>
    <row r="94" spans="1:30" s="44" customFormat="1" ht="8.1" customHeight="1" x14ac:dyDescent="0.3">
      <c r="A94" s="137" t="s">
        <v>45</v>
      </c>
      <c r="B94" s="138"/>
      <c r="C94" s="139"/>
      <c r="D94" s="148" t="s">
        <v>52</v>
      </c>
      <c r="E94" s="148" t="s">
        <v>52</v>
      </c>
      <c r="F94" s="148" t="s">
        <v>52</v>
      </c>
      <c r="G94" s="148" t="s">
        <v>52</v>
      </c>
      <c r="H94" s="148" t="s">
        <v>52</v>
      </c>
      <c r="I94" s="148" t="s">
        <v>52</v>
      </c>
      <c r="J94" s="148" t="s">
        <v>52</v>
      </c>
      <c r="K94" s="148" t="s">
        <v>52</v>
      </c>
      <c r="L94" s="149" t="s">
        <v>52</v>
      </c>
      <c r="M94" s="41"/>
      <c r="N94" s="41"/>
      <c r="O94" s="42"/>
      <c r="P94" s="42"/>
      <c r="Q94" s="42"/>
      <c r="R94" s="42"/>
      <c r="S94" s="42"/>
      <c r="T94" s="42"/>
      <c r="U94" s="42"/>
      <c r="V94" s="42"/>
      <c r="W94" s="42"/>
      <c r="X94" s="43"/>
      <c r="Y94" s="43"/>
      <c r="Z94" s="43"/>
      <c r="AA94" s="43"/>
      <c r="AB94" s="43"/>
      <c r="AC94" s="43"/>
      <c r="AD94" s="43"/>
    </row>
    <row r="95" spans="1:30" s="44" customFormat="1" ht="12" customHeight="1" x14ac:dyDescent="0.3">
      <c r="A95" s="19" t="s">
        <v>46</v>
      </c>
      <c r="B95" s="20" t="s">
        <v>175</v>
      </c>
      <c r="C95" s="81" t="s">
        <v>283</v>
      </c>
      <c r="D95" s="74">
        <v>1167.4000000000001</v>
      </c>
      <c r="E95" s="75">
        <v>10.120000000000001</v>
      </c>
      <c r="F95" s="105"/>
      <c r="G95" s="105"/>
      <c r="H95" s="75">
        <v>65.13</v>
      </c>
      <c r="I95" s="105"/>
      <c r="J95" s="75">
        <v>362.49999999999994</v>
      </c>
      <c r="K95" s="75">
        <v>206.82000000000002</v>
      </c>
      <c r="L95" s="98">
        <v>94.899999999999991</v>
      </c>
      <c r="M95" s="41"/>
      <c r="N95" s="41"/>
      <c r="O95" s="42"/>
      <c r="P95" s="42"/>
      <c r="Q95" s="42"/>
      <c r="R95" s="42"/>
      <c r="S95" s="42"/>
      <c r="T95" s="42"/>
      <c r="U95" s="42"/>
      <c r="V95" s="42"/>
      <c r="W95" s="42"/>
      <c r="X95" s="43"/>
      <c r="Y95" s="43"/>
      <c r="Z95" s="43"/>
      <c r="AA95" s="43"/>
      <c r="AB95" s="43"/>
      <c r="AC95" s="43"/>
      <c r="AD95" s="43"/>
    </row>
    <row r="96" spans="1:30" s="44" customFormat="1" ht="12" customHeight="1" x14ac:dyDescent="0.3">
      <c r="A96" s="45" t="s">
        <v>46</v>
      </c>
      <c r="B96" s="46" t="s">
        <v>176</v>
      </c>
      <c r="C96" s="99" t="s">
        <v>284</v>
      </c>
      <c r="D96" s="76">
        <v>1215.8000000000002</v>
      </c>
      <c r="E96" s="77">
        <v>11.38</v>
      </c>
      <c r="F96" s="106"/>
      <c r="G96" s="106"/>
      <c r="H96" s="77">
        <v>67.789999999999992</v>
      </c>
      <c r="I96" s="106"/>
      <c r="J96" s="77">
        <v>366.00999999999993</v>
      </c>
      <c r="K96" s="77">
        <v>205.98000000000002</v>
      </c>
      <c r="L96" s="100">
        <v>96.679999999999978</v>
      </c>
      <c r="M96" s="41"/>
      <c r="N96" s="41"/>
      <c r="O96" s="42"/>
      <c r="P96" s="42"/>
      <c r="Q96" s="42"/>
      <c r="R96" s="42"/>
      <c r="S96" s="42"/>
      <c r="T96" s="42"/>
      <c r="U96" s="42"/>
      <c r="V96" s="42"/>
      <c r="W96" s="42"/>
      <c r="X96" s="43"/>
      <c r="Y96" s="43"/>
      <c r="Z96" s="43"/>
      <c r="AA96" s="43"/>
      <c r="AB96" s="43"/>
      <c r="AC96" s="43"/>
      <c r="AD96" s="43"/>
    </row>
    <row r="97" spans="1:30" s="44" customFormat="1" ht="12" customHeight="1" x14ac:dyDescent="0.3">
      <c r="A97" s="45" t="s">
        <v>46</v>
      </c>
      <c r="B97" s="46" t="s">
        <v>93</v>
      </c>
      <c r="C97" s="101" t="s">
        <v>24</v>
      </c>
      <c r="D97" s="102">
        <v>4.1459653931814389E-2</v>
      </c>
      <c r="E97" s="103">
        <v>0.12450592885375489</v>
      </c>
      <c r="F97" s="107"/>
      <c r="G97" s="107"/>
      <c r="H97" s="103">
        <v>4.0841394134807363E-2</v>
      </c>
      <c r="I97" s="107"/>
      <c r="J97" s="103">
        <v>9.6827586206895688E-3</v>
      </c>
      <c r="K97" s="103">
        <v>-4.0615027560197969E-3</v>
      </c>
      <c r="L97" s="104">
        <v>1.87565858798735E-2</v>
      </c>
      <c r="M97" s="41"/>
      <c r="N97" s="41"/>
      <c r="O97" s="42"/>
      <c r="P97" s="42"/>
      <c r="Q97" s="42"/>
      <c r="R97" s="42"/>
      <c r="S97" s="42"/>
      <c r="T97" s="42"/>
      <c r="U97" s="42"/>
      <c r="V97" s="42"/>
      <c r="W97" s="42"/>
      <c r="X97" s="43"/>
      <c r="Y97" s="43"/>
      <c r="Z97" s="43"/>
      <c r="AA97" s="43"/>
      <c r="AB97" s="43"/>
      <c r="AC97" s="43"/>
      <c r="AD97" s="43"/>
    </row>
    <row r="98" spans="1:30" s="44" customFormat="1" ht="8.1" customHeight="1" x14ac:dyDescent="0.3">
      <c r="A98" s="137" t="s">
        <v>46</v>
      </c>
      <c r="B98" s="138"/>
      <c r="C98" s="139"/>
      <c r="D98" s="148" t="s">
        <v>52</v>
      </c>
      <c r="E98" s="148" t="s">
        <v>52</v>
      </c>
      <c r="F98" s="148" t="s">
        <v>52</v>
      </c>
      <c r="G98" s="148" t="s">
        <v>52</v>
      </c>
      <c r="H98" s="148" t="s">
        <v>52</v>
      </c>
      <c r="I98" s="148" t="s">
        <v>52</v>
      </c>
      <c r="J98" s="148" t="s">
        <v>52</v>
      </c>
      <c r="K98" s="148" t="s">
        <v>52</v>
      </c>
      <c r="L98" s="149" t="s">
        <v>52</v>
      </c>
      <c r="M98" s="41"/>
      <c r="N98" s="41"/>
      <c r="O98" s="42"/>
      <c r="P98" s="42"/>
      <c r="Q98" s="42"/>
      <c r="R98" s="42"/>
      <c r="S98" s="42"/>
      <c r="T98" s="42"/>
      <c r="U98" s="42"/>
      <c r="V98" s="42"/>
      <c r="W98" s="42"/>
      <c r="X98" s="43"/>
      <c r="Y98" s="43"/>
      <c r="Z98" s="43"/>
      <c r="AA98" s="43"/>
      <c r="AB98" s="43"/>
      <c r="AC98" s="43"/>
      <c r="AD98" s="43"/>
    </row>
    <row r="99" spans="1:30" s="44" customFormat="1" ht="12" customHeight="1" x14ac:dyDescent="0.3">
      <c r="A99" s="19" t="s">
        <v>47</v>
      </c>
      <c r="B99" s="20" t="s">
        <v>94</v>
      </c>
      <c r="C99" s="81" t="s">
        <v>283</v>
      </c>
      <c r="D99" s="74">
        <v>571.26</v>
      </c>
      <c r="E99" s="75">
        <v>2.21</v>
      </c>
      <c r="F99" s="105"/>
      <c r="G99" s="105"/>
      <c r="H99" s="75">
        <v>10.239999999999998</v>
      </c>
      <c r="I99" s="105"/>
      <c r="J99" s="75">
        <v>145.15</v>
      </c>
      <c r="K99" s="75">
        <v>46.51</v>
      </c>
      <c r="L99" s="98">
        <v>15.669999999999996</v>
      </c>
      <c r="M99" s="41"/>
      <c r="N99" s="41"/>
      <c r="O99" s="42"/>
      <c r="P99" s="42"/>
      <c r="Q99" s="42"/>
      <c r="R99" s="42"/>
      <c r="S99" s="42"/>
      <c r="T99" s="42"/>
      <c r="U99" s="42"/>
      <c r="V99" s="42"/>
      <c r="W99" s="42"/>
      <c r="X99" s="43"/>
      <c r="Y99" s="43"/>
      <c r="Z99" s="43"/>
      <c r="AA99" s="43"/>
      <c r="AB99" s="43"/>
      <c r="AC99" s="43"/>
      <c r="AD99" s="43"/>
    </row>
    <row r="100" spans="1:30" s="44" customFormat="1" ht="12" customHeight="1" x14ac:dyDescent="0.3">
      <c r="A100" s="45" t="s">
        <v>47</v>
      </c>
      <c r="B100" s="46" t="s">
        <v>95</v>
      </c>
      <c r="C100" s="99" t="s">
        <v>284</v>
      </c>
      <c r="D100" s="76">
        <v>558.52</v>
      </c>
      <c r="E100" s="77">
        <v>2.2799999999999998</v>
      </c>
      <c r="F100" s="106"/>
      <c r="G100" s="106"/>
      <c r="H100" s="77">
        <v>10.450000000000001</v>
      </c>
      <c r="I100" s="106"/>
      <c r="J100" s="77">
        <v>142.41000000000003</v>
      </c>
      <c r="K100" s="77">
        <v>51.389999999999993</v>
      </c>
      <c r="L100" s="100">
        <v>16.23</v>
      </c>
      <c r="M100" s="41"/>
      <c r="N100" s="41"/>
      <c r="O100" s="42"/>
      <c r="P100" s="42"/>
      <c r="Q100" s="42"/>
      <c r="R100" s="42"/>
      <c r="S100" s="42"/>
      <c r="T100" s="42"/>
      <c r="U100" s="42"/>
      <c r="V100" s="42"/>
      <c r="W100" s="42"/>
      <c r="X100" s="43"/>
      <c r="Y100" s="43"/>
      <c r="Z100" s="43"/>
      <c r="AA100" s="43"/>
      <c r="AB100" s="43"/>
      <c r="AC100" s="43"/>
      <c r="AD100" s="43"/>
    </row>
    <row r="101" spans="1:30" s="44" customFormat="1" ht="12" customHeight="1" x14ac:dyDescent="0.3">
      <c r="A101" s="45" t="s">
        <v>47</v>
      </c>
      <c r="B101" s="46" t="s">
        <v>96</v>
      </c>
      <c r="C101" s="101" t="s">
        <v>24</v>
      </c>
      <c r="D101" s="102">
        <v>-2.2301578965794877E-2</v>
      </c>
      <c r="E101" s="103">
        <v>3.1674208144796268E-2</v>
      </c>
      <c r="F101" s="107"/>
      <c r="G101" s="107"/>
      <c r="H101" s="103">
        <v>2.0507812500000222E-2</v>
      </c>
      <c r="I101" s="107"/>
      <c r="J101" s="103">
        <v>-1.8877023768515189E-2</v>
      </c>
      <c r="K101" s="103">
        <v>0.10492367232853139</v>
      </c>
      <c r="L101" s="104">
        <v>3.5737077217613544E-2</v>
      </c>
      <c r="M101" s="41"/>
      <c r="N101" s="41"/>
      <c r="O101" s="42"/>
      <c r="P101" s="42"/>
      <c r="Q101" s="42"/>
      <c r="R101" s="42"/>
      <c r="S101" s="42"/>
      <c r="T101" s="42"/>
      <c r="U101" s="42"/>
      <c r="V101" s="42"/>
      <c r="W101" s="42"/>
      <c r="X101" s="43"/>
      <c r="Y101" s="43"/>
      <c r="Z101" s="43"/>
      <c r="AA101" s="43"/>
      <c r="AB101" s="43"/>
      <c r="AC101" s="43"/>
      <c r="AD101" s="43"/>
    </row>
    <row r="102" spans="1:30" s="44" customFormat="1" ht="8.1" customHeight="1" x14ac:dyDescent="0.3">
      <c r="A102" s="137" t="s">
        <v>47</v>
      </c>
      <c r="B102" s="138"/>
      <c r="C102" s="139"/>
      <c r="D102" s="148" t="s">
        <v>52</v>
      </c>
      <c r="E102" s="148" t="s">
        <v>52</v>
      </c>
      <c r="F102" s="148" t="s">
        <v>52</v>
      </c>
      <c r="G102" s="148" t="s">
        <v>52</v>
      </c>
      <c r="H102" s="148" t="s">
        <v>52</v>
      </c>
      <c r="I102" s="148"/>
      <c r="J102" s="148" t="s">
        <v>52</v>
      </c>
      <c r="K102" s="148" t="s">
        <v>52</v>
      </c>
      <c r="L102" s="149" t="s">
        <v>52</v>
      </c>
      <c r="M102" s="41"/>
      <c r="N102" s="41"/>
      <c r="O102" s="42"/>
      <c r="P102" s="42"/>
      <c r="Q102" s="42"/>
      <c r="R102" s="42"/>
      <c r="S102" s="42"/>
      <c r="T102" s="42"/>
      <c r="U102" s="42"/>
      <c r="V102" s="42"/>
      <c r="W102" s="42"/>
      <c r="X102" s="43"/>
      <c r="Y102" s="43"/>
      <c r="Z102" s="43"/>
      <c r="AA102" s="43"/>
      <c r="AB102" s="43"/>
      <c r="AC102" s="43"/>
      <c r="AD102" s="43"/>
    </row>
    <row r="103" spans="1:30" s="44" customFormat="1" ht="12" customHeight="1" x14ac:dyDescent="0.3">
      <c r="A103" s="19" t="s">
        <v>48</v>
      </c>
      <c r="B103" s="20" t="s">
        <v>97</v>
      </c>
      <c r="C103" s="81" t="s">
        <v>283</v>
      </c>
      <c r="D103" s="74">
        <v>819.13</v>
      </c>
      <c r="E103" s="75">
        <v>9.9599999999999973</v>
      </c>
      <c r="F103" s="105"/>
      <c r="G103" s="105"/>
      <c r="H103" s="75">
        <v>32.950000000000003</v>
      </c>
      <c r="I103" s="215">
        <v>0</v>
      </c>
      <c r="J103" s="75">
        <v>232.84000000000003</v>
      </c>
      <c r="K103" s="75">
        <v>46.449999999999996</v>
      </c>
      <c r="L103" s="98">
        <v>36.68</v>
      </c>
      <c r="M103" s="41"/>
      <c r="N103" s="41"/>
      <c r="O103" s="42"/>
      <c r="P103" s="42"/>
      <c r="Q103" s="42"/>
      <c r="R103" s="42"/>
      <c r="S103" s="42"/>
      <c r="T103" s="42"/>
      <c r="U103" s="42"/>
      <c r="V103" s="42"/>
      <c r="W103" s="42"/>
      <c r="X103" s="43"/>
      <c r="Y103" s="43"/>
      <c r="Z103" s="43"/>
      <c r="AA103" s="43"/>
      <c r="AB103" s="43"/>
      <c r="AC103" s="43"/>
      <c r="AD103" s="43"/>
    </row>
    <row r="104" spans="1:30" s="44" customFormat="1" ht="12" customHeight="1" x14ac:dyDescent="0.3">
      <c r="A104" s="45" t="s">
        <v>48</v>
      </c>
      <c r="B104" s="46" t="s">
        <v>98</v>
      </c>
      <c r="C104" s="99" t="s">
        <v>284</v>
      </c>
      <c r="D104" s="76">
        <v>813.83999999999992</v>
      </c>
      <c r="E104" s="77">
        <v>9.35</v>
      </c>
      <c r="F104" s="106"/>
      <c r="G104" s="106"/>
      <c r="H104" s="77">
        <v>34.26</v>
      </c>
      <c r="I104" s="216">
        <v>0</v>
      </c>
      <c r="J104" s="77">
        <v>245.93</v>
      </c>
      <c r="K104" s="77">
        <v>51.530000000000008</v>
      </c>
      <c r="L104" s="100">
        <v>38.040000000000006</v>
      </c>
      <c r="M104" s="41"/>
      <c r="N104" s="41"/>
      <c r="O104" s="42"/>
      <c r="P104" s="42"/>
      <c r="Q104" s="42"/>
      <c r="R104" s="42"/>
      <c r="S104" s="42"/>
      <c r="T104" s="42"/>
      <c r="U104" s="42"/>
      <c r="V104" s="42"/>
      <c r="W104" s="42"/>
      <c r="X104" s="43"/>
      <c r="Y104" s="43"/>
      <c r="Z104" s="43"/>
      <c r="AA104" s="43"/>
      <c r="AB104" s="43"/>
      <c r="AC104" s="43"/>
      <c r="AD104" s="43"/>
    </row>
    <row r="105" spans="1:30" s="44" customFormat="1" ht="12" customHeight="1" x14ac:dyDescent="0.3">
      <c r="A105" s="45" t="s">
        <v>48</v>
      </c>
      <c r="B105" s="46" t="s">
        <v>99</v>
      </c>
      <c r="C105" s="101" t="s">
        <v>24</v>
      </c>
      <c r="D105" s="102">
        <v>-6.458071368403151E-3</v>
      </c>
      <c r="E105" s="103">
        <v>-6.1244979919678477E-2</v>
      </c>
      <c r="F105" s="107"/>
      <c r="G105" s="107"/>
      <c r="H105" s="103">
        <v>3.9757207890743329E-2</v>
      </c>
      <c r="I105" s="103" t="s">
        <v>52</v>
      </c>
      <c r="J105" s="103">
        <v>5.6218862738361075E-2</v>
      </c>
      <c r="K105" s="103">
        <v>0.10936490850376779</v>
      </c>
      <c r="L105" s="104">
        <v>3.7077426390403678E-2</v>
      </c>
      <c r="M105" s="41"/>
      <c r="N105" s="41"/>
      <c r="O105" s="42"/>
      <c r="P105" s="42"/>
      <c r="Q105" s="42"/>
      <c r="R105" s="42"/>
      <c r="S105" s="42"/>
      <c r="T105" s="42"/>
      <c r="U105" s="42"/>
      <c r="V105" s="42"/>
      <c r="W105" s="42"/>
      <c r="X105" s="43"/>
      <c r="Y105" s="43"/>
      <c r="Z105" s="43"/>
      <c r="AA105" s="43"/>
      <c r="AB105" s="43"/>
      <c r="AC105" s="43"/>
      <c r="AD105" s="43"/>
    </row>
    <row r="106" spans="1:30" s="44" customFormat="1" ht="8.1" customHeight="1" x14ac:dyDescent="0.3">
      <c r="A106" s="137" t="s">
        <v>48</v>
      </c>
      <c r="B106" s="138"/>
      <c r="C106" s="139"/>
      <c r="D106" s="148" t="s">
        <v>52</v>
      </c>
      <c r="E106" s="148" t="s">
        <v>52</v>
      </c>
      <c r="F106" s="148" t="s">
        <v>52</v>
      </c>
      <c r="G106" s="148" t="s">
        <v>52</v>
      </c>
      <c r="H106" s="148" t="s">
        <v>52</v>
      </c>
      <c r="I106" s="148" t="s">
        <v>52</v>
      </c>
      <c r="J106" s="148" t="s">
        <v>52</v>
      </c>
      <c r="K106" s="148" t="s">
        <v>52</v>
      </c>
      <c r="L106" s="149" t="s">
        <v>52</v>
      </c>
      <c r="M106" s="41"/>
      <c r="N106" s="41"/>
      <c r="O106" s="42"/>
      <c r="P106" s="42"/>
      <c r="Q106" s="42"/>
      <c r="R106" s="42"/>
      <c r="S106" s="42"/>
      <c r="T106" s="42"/>
      <c r="U106" s="42"/>
      <c r="V106" s="42"/>
      <c r="W106" s="42"/>
      <c r="X106" s="43"/>
      <c r="Y106" s="43"/>
      <c r="Z106" s="43"/>
      <c r="AA106" s="43"/>
      <c r="AB106" s="43"/>
      <c r="AC106" s="43"/>
      <c r="AD106" s="43"/>
    </row>
    <row r="107" spans="1:30" s="44" customFormat="1" ht="12" customHeight="1" x14ac:dyDescent="0.3">
      <c r="A107" s="19" t="s">
        <v>49</v>
      </c>
      <c r="B107" s="20" t="s">
        <v>100</v>
      </c>
      <c r="C107" s="81" t="s">
        <v>283</v>
      </c>
      <c r="D107" s="74">
        <v>2202.0899999999997</v>
      </c>
      <c r="E107" s="75">
        <v>57.320000000000007</v>
      </c>
      <c r="F107" s="105"/>
      <c r="G107" s="105"/>
      <c r="H107" s="75">
        <v>67.61</v>
      </c>
      <c r="I107" s="75">
        <v>0</v>
      </c>
      <c r="J107" s="105"/>
      <c r="K107" s="75">
        <v>159.63999999999999</v>
      </c>
      <c r="L107" s="98">
        <v>82.36999999999999</v>
      </c>
      <c r="M107" s="41"/>
      <c r="N107" s="41"/>
      <c r="O107" s="42"/>
      <c r="P107" s="42"/>
      <c r="Q107" s="42"/>
      <c r="R107" s="42"/>
      <c r="S107" s="42"/>
      <c r="T107" s="42"/>
      <c r="U107" s="42"/>
      <c r="V107" s="42"/>
      <c r="W107" s="42"/>
      <c r="X107" s="43"/>
      <c r="Y107" s="43"/>
      <c r="Z107" s="43"/>
      <c r="AA107" s="43"/>
      <c r="AB107" s="43"/>
      <c r="AC107" s="43"/>
      <c r="AD107" s="43"/>
    </row>
    <row r="108" spans="1:30" s="44" customFormat="1" ht="12" customHeight="1" x14ac:dyDescent="0.3">
      <c r="A108" s="45" t="s">
        <v>49</v>
      </c>
      <c r="B108" s="46" t="s">
        <v>101</v>
      </c>
      <c r="C108" s="99" t="s">
        <v>284</v>
      </c>
      <c r="D108" s="76">
        <v>2196.61</v>
      </c>
      <c r="E108" s="77">
        <v>57.84</v>
      </c>
      <c r="F108" s="106"/>
      <c r="G108" s="106"/>
      <c r="H108" s="77">
        <v>67.44</v>
      </c>
      <c r="I108" s="77">
        <v>0</v>
      </c>
      <c r="J108" s="106"/>
      <c r="K108" s="77">
        <v>156.71000000000004</v>
      </c>
      <c r="L108" s="100">
        <v>83.850000000000009</v>
      </c>
      <c r="M108" s="41"/>
      <c r="N108" s="41"/>
      <c r="O108" s="42"/>
      <c r="P108" s="42"/>
      <c r="Q108" s="42"/>
      <c r="R108" s="42"/>
      <c r="S108" s="42"/>
      <c r="T108" s="42"/>
      <c r="U108" s="42"/>
      <c r="V108" s="42"/>
      <c r="W108" s="42"/>
      <c r="X108" s="43"/>
      <c r="Y108" s="43"/>
      <c r="Z108" s="43"/>
      <c r="AA108" s="43"/>
      <c r="AB108" s="43"/>
      <c r="AC108" s="43"/>
      <c r="AD108" s="43"/>
    </row>
    <row r="109" spans="1:30" s="44" customFormat="1" ht="12" customHeight="1" x14ac:dyDescent="0.3">
      <c r="A109" s="45" t="s">
        <v>49</v>
      </c>
      <c r="B109" s="46" t="s">
        <v>102</v>
      </c>
      <c r="C109" s="101" t="s">
        <v>24</v>
      </c>
      <c r="D109" s="102">
        <v>-2.4885449731844034E-3</v>
      </c>
      <c r="E109" s="103">
        <v>9.0718771807396514E-3</v>
      </c>
      <c r="F109" s="107"/>
      <c r="G109" s="107"/>
      <c r="H109" s="103">
        <v>-2.5144209436473997E-3</v>
      </c>
      <c r="I109" s="103" t="s">
        <v>52</v>
      </c>
      <c r="J109" s="107"/>
      <c r="K109" s="103">
        <v>-1.8353796041092107E-2</v>
      </c>
      <c r="L109" s="104">
        <v>1.7967706689328899E-2</v>
      </c>
      <c r="M109" s="41"/>
      <c r="N109" s="41"/>
      <c r="O109" s="42"/>
      <c r="P109" s="42"/>
      <c r="Q109" s="42"/>
      <c r="R109" s="42"/>
      <c r="S109" s="42"/>
      <c r="T109" s="42"/>
      <c r="U109" s="42"/>
      <c r="V109" s="42"/>
      <c r="W109" s="42"/>
      <c r="X109" s="43"/>
      <c r="Y109" s="43"/>
      <c r="Z109" s="43"/>
      <c r="AA109" s="43"/>
      <c r="AB109" s="43"/>
      <c r="AC109" s="43"/>
      <c r="AD109" s="43"/>
    </row>
    <row r="110" spans="1:30" s="44" customFormat="1" ht="8.1" customHeight="1" x14ac:dyDescent="0.3">
      <c r="A110" s="137" t="s">
        <v>49</v>
      </c>
      <c r="B110" s="138"/>
      <c r="C110" s="139"/>
      <c r="D110" s="148" t="s">
        <v>52</v>
      </c>
      <c r="E110" s="148" t="s">
        <v>52</v>
      </c>
      <c r="F110" s="148" t="s">
        <v>52</v>
      </c>
      <c r="G110" s="148" t="s">
        <v>52</v>
      </c>
      <c r="H110" s="148" t="s">
        <v>52</v>
      </c>
      <c r="I110" s="148" t="s">
        <v>52</v>
      </c>
      <c r="J110" s="148" t="s">
        <v>52</v>
      </c>
      <c r="K110" s="148"/>
      <c r="L110" s="149" t="s">
        <v>52</v>
      </c>
      <c r="M110" s="41"/>
      <c r="N110" s="41"/>
      <c r="O110" s="42"/>
      <c r="P110" s="42"/>
      <c r="Q110" s="42"/>
      <c r="R110" s="42"/>
      <c r="S110" s="42"/>
      <c r="T110" s="42"/>
      <c r="U110" s="42"/>
      <c r="V110" s="42"/>
      <c r="W110" s="42"/>
      <c r="X110" s="43"/>
      <c r="Y110" s="43"/>
      <c r="Z110" s="43"/>
      <c r="AA110" s="43"/>
      <c r="AB110" s="43"/>
      <c r="AC110" s="43"/>
      <c r="AD110" s="43"/>
    </row>
    <row r="111" spans="1:30" s="44" customFormat="1" ht="12" customHeight="1" x14ac:dyDescent="0.3">
      <c r="A111" s="19" t="s">
        <v>50</v>
      </c>
      <c r="B111" s="20" t="s">
        <v>208</v>
      </c>
      <c r="C111" s="81" t="s">
        <v>283</v>
      </c>
      <c r="D111" s="74">
        <v>2774.89</v>
      </c>
      <c r="E111" s="75">
        <v>20.810000000000002</v>
      </c>
      <c r="F111" s="75">
        <v>37.17</v>
      </c>
      <c r="G111" s="75">
        <v>29.399999999999995</v>
      </c>
      <c r="H111" s="75">
        <v>64.67</v>
      </c>
      <c r="I111" s="105"/>
      <c r="J111" s="75">
        <v>684.67000000000007</v>
      </c>
      <c r="K111" s="75">
        <v>222.29999999999995</v>
      </c>
      <c r="L111" s="98">
        <v>77.700000000000017</v>
      </c>
      <c r="M111" s="41"/>
      <c r="N111" s="41"/>
      <c r="O111" s="42"/>
      <c r="P111" s="42"/>
      <c r="Q111" s="42"/>
      <c r="R111" s="42"/>
      <c r="S111" s="42"/>
      <c r="T111" s="42"/>
      <c r="U111" s="42"/>
      <c r="V111" s="42"/>
      <c r="W111" s="42"/>
      <c r="X111" s="43"/>
      <c r="Y111" s="43"/>
      <c r="Z111" s="43"/>
      <c r="AA111" s="43"/>
      <c r="AB111" s="43"/>
      <c r="AC111" s="43"/>
      <c r="AD111" s="43"/>
    </row>
    <row r="112" spans="1:30" s="44" customFormat="1" ht="12" customHeight="1" x14ac:dyDescent="0.3">
      <c r="A112" s="45" t="s">
        <v>50</v>
      </c>
      <c r="B112" s="46" t="s">
        <v>209</v>
      </c>
      <c r="C112" s="99" t="s">
        <v>284</v>
      </c>
      <c r="D112" s="76">
        <v>2817.0399999999995</v>
      </c>
      <c r="E112" s="77">
        <v>22.39</v>
      </c>
      <c r="F112" s="77">
        <v>36.369999999999997</v>
      </c>
      <c r="G112" s="77">
        <v>29.399999999999995</v>
      </c>
      <c r="H112" s="77">
        <v>67.94</v>
      </c>
      <c r="I112" s="106"/>
      <c r="J112" s="77">
        <v>695.02</v>
      </c>
      <c r="K112" s="77">
        <v>225.75</v>
      </c>
      <c r="L112" s="100">
        <v>79.609999999999985</v>
      </c>
      <c r="M112" s="41"/>
      <c r="N112" s="41"/>
      <c r="O112" s="42"/>
      <c r="P112" s="42"/>
      <c r="Q112" s="42"/>
      <c r="R112" s="42"/>
      <c r="S112" s="42"/>
      <c r="T112" s="42"/>
      <c r="U112" s="42"/>
      <c r="V112" s="42"/>
      <c r="W112" s="42"/>
      <c r="X112" s="43"/>
      <c r="Y112" s="43"/>
      <c r="Z112" s="43"/>
      <c r="AA112" s="43"/>
      <c r="AB112" s="43"/>
      <c r="AC112" s="43"/>
      <c r="AD112" s="43"/>
    </row>
    <row r="113" spans="1:30" s="44" customFormat="1" ht="12" customHeight="1" x14ac:dyDescent="0.3">
      <c r="A113" s="45" t="s">
        <v>50</v>
      </c>
      <c r="B113" s="46" t="s">
        <v>103</v>
      </c>
      <c r="C113" s="101" t="s">
        <v>24</v>
      </c>
      <c r="D113" s="102">
        <v>1.5189791307042677E-2</v>
      </c>
      <c r="E113" s="103">
        <v>7.5925036040365157E-2</v>
      </c>
      <c r="F113" s="103">
        <v>-2.152273338714028E-2</v>
      </c>
      <c r="G113" s="103">
        <v>0</v>
      </c>
      <c r="H113" s="103">
        <v>5.0564403896706356E-2</v>
      </c>
      <c r="I113" s="107"/>
      <c r="J113" s="103">
        <v>1.511677158339042E-2</v>
      </c>
      <c r="K113" s="103">
        <v>1.55195681511473E-2</v>
      </c>
      <c r="L113" s="104">
        <v>2.458172458172414E-2</v>
      </c>
      <c r="M113" s="41"/>
      <c r="N113" s="41"/>
      <c r="O113" s="42"/>
      <c r="P113" s="42"/>
      <c r="Q113" s="42"/>
      <c r="R113" s="42"/>
      <c r="S113" s="42"/>
      <c r="T113" s="42"/>
      <c r="U113" s="42"/>
      <c r="V113" s="42"/>
      <c r="W113" s="42"/>
      <c r="X113" s="43"/>
      <c r="Y113" s="43"/>
      <c r="Z113" s="43"/>
      <c r="AA113" s="43"/>
      <c r="AB113" s="43"/>
      <c r="AC113" s="43"/>
      <c r="AD113" s="43"/>
    </row>
    <row r="114" spans="1:30" s="44" customFormat="1" ht="8.1" customHeight="1" thickBot="1" x14ac:dyDescent="0.35">
      <c r="A114" s="137" t="s">
        <v>50</v>
      </c>
      <c r="B114" s="138"/>
      <c r="C114" s="139"/>
      <c r="D114" s="156" t="s">
        <v>52</v>
      </c>
      <c r="E114" s="156" t="s">
        <v>52</v>
      </c>
      <c r="F114" s="156" t="s">
        <v>52</v>
      </c>
      <c r="G114" s="156" t="s">
        <v>52</v>
      </c>
      <c r="H114" s="156" t="s">
        <v>52</v>
      </c>
      <c r="I114" s="156" t="s">
        <v>52</v>
      </c>
      <c r="J114" s="156" t="s">
        <v>52</v>
      </c>
      <c r="K114" s="156" t="s">
        <v>52</v>
      </c>
      <c r="L114" s="157" t="s">
        <v>52</v>
      </c>
      <c r="M114" s="41"/>
      <c r="N114" s="41"/>
      <c r="O114" s="42"/>
      <c r="P114" s="42"/>
      <c r="Q114" s="42"/>
      <c r="R114" s="42"/>
      <c r="S114" s="42"/>
      <c r="T114" s="42"/>
      <c r="U114" s="42"/>
      <c r="V114" s="42"/>
      <c r="W114" s="42"/>
      <c r="X114" s="43"/>
      <c r="Y114" s="43"/>
      <c r="Z114" s="43"/>
      <c r="AA114" s="43"/>
      <c r="AB114" s="43"/>
      <c r="AC114" s="43"/>
      <c r="AD114" s="43"/>
    </row>
    <row r="115" spans="1:30" s="44" customFormat="1" ht="15" customHeight="1" x14ac:dyDescent="0.3">
      <c r="A115" s="181" t="s">
        <v>109</v>
      </c>
      <c r="B115" s="158"/>
      <c r="C115" s="178" t="s">
        <v>283</v>
      </c>
      <c r="D115" s="194">
        <v>144975.87000000002</v>
      </c>
      <c r="E115" s="160">
        <v>2110.1099999999997</v>
      </c>
      <c r="F115" s="160">
        <v>1317.56</v>
      </c>
      <c r="G115" s="160">
        <v>532.66</v>
      </c>
      <c r="H115" s="160">
        <v>2510.2999999999997</v>
      </c>
      <c r="I115" s="160">
        <v>908.18</v>
      </c>
      <c r="J115" s="160">
        <v>22142.1</v>
      </c>
      <c r="K115" s="160">
        <v>7546.5400000000009</v>
      </c>
      <c r="L115" s="161">
        <v>9215.1200000000044</v>
      </c>
      <c r="M115" s="41"/>
      <c r="N115" s="41"/>
      <c r="O115" s="42"/>
      <c r="P115" s="42"/>
      <c r="Q115" s="42"/>
      <c r="R115" s="42"/>
      <c r="S115" s="42"/>
      <c r="T115" s="42"/>
      <c r="U115" s="42"/>
      <c r="V115" s="42"/>
      <c r="W115" s="42"/>
      <c r="X115" s="43"/>
      <c r="Y115" s="43"/>
      <c r="Z115" s="43"/>
      <c r="AA115" s="43"/>
      <c r="AB115" s="43"/>
      <c r="AC115" s="43"/>
      <c r="AD115" s="43"/>
    </row>
    <row r="116" spans="1:30" s="44" customFormat="1" ht="15" customHeight="1" x14ac:dyDescent="0.3">
      <c r="A116" s="172" t="s">
        <v>109</v>
      </c>
      <c r="B116" s="162"/>
      <c r="C116" s="179" t="s">
        <v>284</v>
      </c>
      <c r="D116" s="195">
        <v>145141.75999999995</v>
      </c>
      <c r="E116" s="164">
        <v>2085.4900000000002</v>
      </c>
      <c r="F116" s="164">
        <v>1232.6699999999996</v>
      </c>
      <c r="G116" s="164">
        <v>556.91021769662916</v>
      </c>
      <c r="H116" s="164">
        <v>2601.85</v>
      </c>
      <c r="I116" s="164">
        <v>977.50999999999988</v>
      </c>
      <c r="J116" s="164">
        <v>22297.289999999994</v>
      </c>
      <c r="K116" s="164">
        <v>7767.11</v>
      </c>
      <c r="L116" s="165">
        <v>9420.4800000000014</v>
      </c>
      <c r="M116" s="41"/>
      <c r="N116" s="41"/>
      <c r="O116" s="42"/>
      <c r="P116" s="42"/>
      <c r="Q116" s="42"/>
      <c r="R116" s="42"/>
      <c r="S116" s="42"/>
      <c r="T116" s="42"/>
      <c r="U116" s="42"/>
      <c r="V116" s="42"/>
      <c r="W116" s="42"/>
      <c r="X116" s="43"/>
      <c r="Y116" s="43"/>
      <c r="Z116" s="43"/>
      <c r="AA116" s="43"/>
      <c r="AB116" s="43"/>
      <c r="AC116" s="43"/>
      <c r="AD116" s="43"/>
    </row>
    <row r="117" spans="1:30" s="44" customFormat="1" ht="15" customHeight="1" thickBot="1" x14ac:dyDescent="0.35">
      <c r="A117" s="166"/>
      <c r="B117" s="167" t="s">
        <v>51</v>
      </c>
      <c r="C117" s="180" t="s">
        <v>24</v>
      </c>
      <c r="D117" s="169">
        <v>1.1442593860615524E-3</v>
      </c>
      <c r="E117" s="170">
        <v>-1.1667638179999829E-2</v>
      </c>
      <c r="F117" s="170">
        <v>-6.4429703391117199E-2</v>
      </c>
      <c r="G117" s="170">
        <v>4.5526635558572393E-2</v>
      </c>
      <c r="H117" s="170">
        <v>3.6469744652033675E-2</v>
      </c>
      <c r="I117" s="170">
        <v>7.6339492171155321E-2</v>
      </c>
      <c r="J117" s="170">
        <v>7.0088203015972184E-3</v>
      </c>
      <c r="K117" s="170">
        <v>2.9227964073601731E-2</v>
      </c>
      <c r="L117" s="171">
        <v>2.228511402998512E-2</v>
      </c>
      <c r="M117" s="41"/>
      <c r="N117" s="41"/>
      <c r="O117" s="42"/>
      <c r="P117" s="42"/>
      <c r="Q117" s="42"/>
      <c r="R117" s="42"/>
      <c r="S117" s="42"/>
      <c r="T117" s="42"/>
      <c r="U117" s="42"/>
      <c r="V117" s="42"/>
      <c r="W117" s="42"/>
      <c r="X117" s="43"/>
      <c r="Y117" s="43"/>
      <c r="Z117" s="43"/>
      <c r="AA117" s="43"/>
      <c r="AB117" s="43"/>
      <c r="AC117" s="43"/>
      <c r="AD117" s="43"/>
    </row>
    <row r="118" spans="1:30" x14ac:dyDescent="0.3">
      <c r="A118" s="78"/>
      <c r="B118" s="79"/>
      <c r="C118" s="78"/>
      <c r="D118" s="25" t="s">
        <v>252</v>
      </c>
      <c r="E118" s="25"/>
      <c r="F118" s="25"/>
      <c r="G118" s="25"/>
      <c r="H118" s="25"/>
      <c r="I118" s="25"/>
      <c r="J118" s="25" t="s">
        <v>261</v>
      </c>
      <c r="K118" s="25"/>
      <c r="L118" s="25"/>
      <c r="M118" s="25"/>
    </row>
    <row r="119" spans="1:30" x14ac:dyDescent="0.3">
      <c r="A119" s="78"/>
      <c r="B119" s="79"/>
      <c r="C119" s="78"/>
      <c r="D119" s="25"/>
      <c r="E119" s="25"/>
      <c r="F119" s="25"/>
      <c r="G119" s="25"/>
      <c r="H119" s="25"/>
      <c r="I119" s="25"/>
      <c r="J119" s="25"/>
      <c r="K119" s="25"/>
      <c r="L119" s="25"/>
      <c r="M119" s="25"/>
    </row>
    <row r="120" spans="1:30" x14ac:dyDescent="0.3">
      <c r="A120" s="78"/>
      <c r="B120" s="79"/>
      <c r="C120" s="78"/>
      <c r="D120" s="25"/>
      <c r="E120" s="25"/>
      <c r="F120" s="25"/>
      <c r="G120" s="25"/>
      <c r="H120" s="25"/>
      <c r="I120" s="25"/>
      <c r="J120" s="25"/>
      <c r="K120" s="25"/>
      <c r="L120" s="25"/>
      <c r="M120" s="25"/>
    </row>
    <row r="121" spans="1:30" x14ac:dyDescent="0.3">
      <c r="A121" s="78"/>
      <c r="B121" s="79"/>
      <c r="C121" s="78"/>
      <c r="D121" s="25"/>
      <c r="E121" s="25"/>
      <c r="F121" s="25"/>
      <c r="G121" s="25"/>
      <c r="H121" s="25"/>
      <c r="I121" s="25"/>
      <c r="J121" s="25"/>
      <c r="K121" s="25"/>
      <c r="L121" s="25"/>
      <c r="M121" s="25"/>
    </row>
    <row r="122" spans="1:30" x14ac:dyDescent="0.3">
      <c r="A122" s="78"/>
      <c r="B122" s="79"/>
      <c r="C122" s="78"/>
      <c r="D122" s="25"/>
      <c r="E122" s="25"/>
      <c r="F122" s="25"/>
      <c r="G122" s="25"/>
      <c r="H122" s="25"/>
      <c r="I122" s="25"/>
      <c r="J122" s="25"/>
      <c r="K122" s="25"/>
      <c r="L122" s="25"/>
      <c r="M122" s="25"/>
    </row>
    <row r="123" spans="1:30" x14ac:dyDescent="0.3">
      <c r="A123" s="78"/>
      <c r="B123" s="79"/>
      <c r="C123" s="78"/>
      <c r="D123" s="25"/>
      <c r="E123" s="25"/>
      <c r="F123" s="25"/>
      <c r="G123" s="25"/>
      <c r="H123" s="25"/>
      <c r="I123" s="25"/>
      <c r="J123" s="25"/>
      <c r="K123" s="25"/>
      <c r="L123" s="25"/>
      <c r="M123" s="25"/>
    </row>
    <row r="124" spans="1:30" x14ac:dyDescent="0.3">
      <c r="A124" s="78"/>
      <c r="B124" s="79"/>
      <c r="C124" s="78"/>
      <c r="D124" s="25"/>
      <c r="E124" s="25"/>
      <c r="F124" s="25"/>
      <c r="G124" s="25"/>
      <c r="H124" s="25"/>
      <c r="I124" s="25"/>
      <c r="J124" s="25"/>
      <c r="K124" s="25"/>
      <c r="L124" s="25"/>
      <c r="M124" s="25"/>
    </row>
    <row r="125" spans="1:30" x14ac:dyDescent="0.3">
      <c r="A125" s="78"/>
      <c r="B125" s="79"/>
      <c r="C125" s="78"/>
      <c r="D125" s="25"/>
      <c r="E125" s="25"/>
      <c r="F125" s="25"/>
      <c r="G125" s="25"/>
      <c r="H125" s="25"/>
      <c r="I125" s="25"/>
      <c r="J125" s="25"/>
      <c r="K125" s="25"/>
      <c r="L125" s="25"/>
      <c r="M125" s="25"/>
    </row>
    <row r="126" spans="1:30" x14ac:dyDescent="0.3">
      <c r="A126" s="78"/>
      <c r="B126" s="79"/>
      <c r="C126" s="78"/>
      <c r="D126" s="25"/>
      <c r="E126" s="25"/>
      <c r="F126" s="25"/>
      <c r="G126" s="25"/>
      <c r="H126" s="25"/>
      <c r="I126" s="25"/>
      <c r="J126" s="25"/>
      <c r="K126" s="25"/>
      <c r="L126" s="25"/>
      <c r="M126" s="25"/>
    </row>
    <row r="127" spans="1:30" x14ac:dyDescent="0.3">
      <c r="A127" s="78"/>
      <c r="B127" s="79"/>
      <c r="C127" s="78"/>
      <c r="D127" s="25"/>
      <c r="E127" s="25"/>
      <c r="F127" s="25"/>
      <c r="G127" s="25"/>
      <c r="H127" s="25"/>
      <c r="I127" s="25"/>
      <c r="J127" s="25"/>
      <c r="K127" s="25"/>
      <c r="L127" s="25"/>
      <c r="M127" s="25"/>
    </row>
    <row r="128" spans="1:30" x14ac:dyDescent="0.3">
      <c r="A128" s="78"/>
      <c r="B128" s="79"/>
      <c r="C128" s="78"/>
      <c r="D128" s="25"/>
      <c r="E128" s="25"/>
      <c r="F128" s="25"/>
      <c r="G128" s="25"/>
      <c r="H128" s="25"/>
      <c r="I128" s="25"/>
      <c r="J128" s="25"/>
      <c r="K128" s="25"/>
      <c r="L128" s="25"/>
      <c r="M128" s="25"/>
    </row>
    <row r="129" spans="1:13" x14ac:dyDescent="0.3">
      <c r="A129" s="78"/>
      <c r="B129" s="79"/>
      <c r="C129" s="78"/>
      <c r="D129" s="25"/>
      <c r="E129" s="25"/>
      <c r="F129" s="25"/>
      <c r="G129" s="25"/>
      <c r="H129" s="25"/>
      <c r="I129" s="25"/>
      <c r="J129" s="25"/>
      <c r="K129" s="25"/>
      <c r="L129" s="25"/>
      <c r="M129" s="25"/>
    </row>
    <row r="130" spans="1:13" x14ac:dyDescent="0.3">
      <c r="A130" s="78"/>
      <c r="B130" s="79"/>
      <c r="C130" s="78"/>
      <c r="D130" s="25"/>
      <c r="E130" s="25"/>
      <c r="F130" s="25"/>
      <c r="G130" s="25"/>
      <c r="H130" s="25"/>
      <c r="I130" s="25"/>
      <c r="J130" s="25"/>
      <c r="K130" s="25"/>
      <c r="L130" s="25"/>
      <c r="M130" s="25"/>
    </row>
    <row r="131" spans="1:13" x14ac:dyDescent="0.3">
      <c r="A131" s="78"/>
      <c r="B131" s="79"/>
      <c r="C131" s="78"/>
      <c r="D131" s="25"/>
      <c r="E131" s="25"/>
      <c r="F131" s="25"/>
      <c r="G131" s="25"/>
      <c r="H131" s="25"/>
      <c r="I131" s="25"/>
      <c r="J131" s="25"/>
      <c r="K131" s="25"/>
      <c r="L131" s="25"/>
      <c r="M131" s="25"/>
    </row>
    <row r="132" spans="1:13" x14ac:dyDescent="0.3">
      <c r="A132" s="78"/>
      <c r="B132" s="79"/>
      <c r="C132" s="78"/>
      <c r="D132" s="25"/>
      <c r="E132" s="25"/>
      <c r="F132" s="25"/>
      <c r="G132" s="25"/>
      <c r="H132" s="25"/>
      <c r="I132" s="25"/>
      <c r="J132" s="25"/>
      <c r="K132" s="25"/>
      <c r="L132" s="25"/>
      <c r="M132" s="25"/>
    </row>
    <row r="133" spans="1:13" x14ac:dyDescent="0.3">
      <c r="A133" s="78"/>
      <c r="B133" s="79"/>
      <c r="C133" s="78"/>
      <c r="D133" s="25"/>
      <c r="E133" s="25"/>
      <c r="F133" s="25"/>
      <c r="G133" s="25"/>
      <c r="H133" s="25"/>
      <c r="I133" s="25"/>
      <c r="J133" s="25"/>
      <c r="K133" s="25"/>
      <c r="L133" s="25"/>
      <c r="M133" s="25"/>
    </row>
    <row r="134" spans="1:13" x14ac:dyDescent="0.3">
      <c r="A134" s="78"/>
      <c r="B134" s="79"/>
      <c r="C134" s="78"/>
      <c r="D134" s="25"/>
      <c r="E134" s="25"/>
      <c r="F134" s="25"/>
      <c r="G134" s="25"/>
      <c r="H134" s="25"/>
      <c r="I134" s="25"/>
      <c r="J134" s="25"/>
      <c r="K134" s="25"/>
      <c r="L134" s="25"/>
      <c r="M134" s="25"/>
    </row>
    <row r="135" spans="1:13" x14ac:dyDescent="0.3">
      <c r="A135" s="78"/>
      <c r="B135" s="79"/>
      <c r="C135" s="78"/>
      <c r="D135" s="25"/>
      <c r="E135" s="25"/>
      <c r="F135" s="25"/>
      <c r="G135" s="25"/>
      <c r="H135" s="25"/>
      <c r="I135" s="25"/>
      <c r="J135" s="25"/>
      <c r="K135" s="25"/>
      <c r="L135" s="25"/>
      <c r="M135" s="25"/>
    </row>
    <row r="136" spans="1:13" x14ac:dyDescent="0.3">
      <c r="A136" s="78"/>
      <c r="B136" s="79"/>
      <c r="C136" s="78"/>
      <c r="D136" s="25"/>
      <c r="E136" s="25"/>
      <c r="F136" s="25"/>
      <c r="G136" s="25"/>
      <c r="H136" s="25"/>
      <c r="I136" s="25"/>
      <c r="J136" s="25"/>
      <c r="K136" s="25"/>
      <c r="L136" s="25"/>
      <c r="M136" s="25"/>
    </row>
    <row r="137" spans="1:13" x14ac:dyDescent="0.3">
      <c r="A137" s="78"/>
      <c r="B137" s="79"/>
      <c r="C137" s="78"/>
      <c r="D137" s="25"/>
      <c r="E137" s="25"/>
      <c r="F137" s="25"/>
      <c r="G137" s="25"/>
      <c r="H137" s="25"/>
      <c r="I137" s="25"/>
      <c r="J137" s="25"/>
      <c r="K137" s="25"/>
      <c r="L137" s="25"/>
      <c r="M137" s="25"/>
    </row>
    <row r="138" spans="1:13" x14ac:dyDescent="0.3">
      <c r="A138" s="78"/>
      <c r="B138" s="79"/>
      <c r="C138" s="78"/>
      <c r="D138" s="25"/>
      <c r="E138" s="25"/>
      <c r="F138" s="25"/>
      <c r="G138" s="25"/>
      <c r="H138" s="25"/>
      <c r="I138" s="25"/>
      <c r="J138" s="25"/>
      <c r="K138" s="25"/>
      <c r="L138" s="25"/>
      <c r="M138" s="25"/>
    </row>
    <row r="139" spans="1:13" x14ac:dyDescent="0.3">
      <c r="A139" s="78"/>
      <c r="B139" s="79"/>
      <c r="C139" s="78"/>
      <c r="D139" s="25"/>
      <c r="E139" s="25"/>
      <c r="F139" s="25"/>
      <c r="G139" s="25"/>
      <c r="H139" s="25"/>
      <c r="I139" s="25"/>
      <c r="J139" s="25"/>
      <c r="K139" s="25"/>
      <c r="L139" s="25"/>
      <c r="M139" s="25"/>
    </row>
    <row r="140" spans="1:13" x14ac:dyDescent="0.3">
      <c r="A140" s="78"/>
      <c r="B140" s="79"/>
      <c r="C140" s="78"/>
      <c r="D140" s="25"/>
      <c r="E140" s="25"/>
      <c r="F140" s="25"/>
      <c r="G140" s="25"/>
      <c r="H140" s="25"/>
      <c r="I140" s="25"/>
      <c r="J140" s="25"/>
      <c r="K140" s="25"/>
      <c r="L140" s="25"/>
      <c r="M140" s="25"/>
    </row>
    <row r="141" spans="1:13" x14ac:dyDescent="0.3">
      <c r="A141" s="78"/>
      <c r="B141" s="79"/>
      <c r="C141" s="78"/>
      <c r="D141" s="25"/>
      <c r="E141" s="25"/>
      <c r="F141" s="25"/>
      <c r="G141" s="25"/>
      <c r="H141" s="25"/>
      <c r="I141" s="25"/>
      <c r="J141" s="25"/>
      <c r="K141" s="25"/>
      <c r="L141" s="25"/>
      <c r="M141" s="25"/>
    </row>
    <row r="142" spans="1:13" x14ac:dyDescent="0.3">
      <c r="A142" s="78"/>
      <c r="B142" s="79"/>
      <c r="C142" s="78"/>
      <c r="D142" s="25"/>
      <c r="E142" s="25"/>
      <c r="F142" s="25"/>
      <c r="G142" s="25"/>
      <c r="H142" s="25"/>
      <c r="I142" s="25"/>
      <c r="J142" s="25"/>
      <c r="K142" s="25"/>
      <c r="L142" s="25"/>
      <c r="M142" s="25"/>
    </row>
    <row r="143" spans="1:13" x14ac:dyDescent="0.3">
      <c r="A143" s="78"/>
      <c r="B143" s="79"/>
      <c r="C143" s="78"/>
      <c r="D143" s="25"/>
      <c r="E143" s="25"/>
      <c r="F143" s="25"/>
      <c r="G143" s="25"/>
      <c r="H143" s="25"/>
      <c r="I143" s="25"/>
      <c r="J143" s="25"/>
      <c r="K143" s="25"/>
      <c r="L143" s="25"/>
      <c r="M143" s="25"/>
    </row>
    <row r="144" spans="1:13" x14ac:dyDescent="0.3">
      <c r="A144" s="78"/>
      <c r="B144" s="79"/>
      <c r="C144" s="78"/>
      <c r="D144" s="25"/>
      <c r="E144" s="25"/>
      <c r="F144" s="25"/>
      <c r="G144" s="25"/>
      <c r="H144" s="25"/>
      <c r="I144" s="25"/>
      <c r="J144" s="25"/>
      <c r="K144" s="25"/>
      <c r="L144" s="25"/>
      <c r="M144" s="25"/>
    </row>
    <row r="145" spans="1:13" x14ac:dyDescent="0.3">
      <c r="A145" s="78"/>
      <c r="B145" s="79"/>
      <c r="C145" s="78"/>
      <c r="D145" s="25"/>
      <c r="E145" s="25"/>
      <c r="F145" s="25"/>
      <c r="G145" s="25"/>
      <c r="H145" s="25"/>
      <c r="I145" s="25"/>
      <c r="J145" s="25"/>
      <c r="K145" s="25"/>
      <c r="L145" s="25"/>
      <c r="M145" s="25"/>
    </row>
    <row r="146" spans="1:13" x14ac:dyDescent="0.3">
      <c r="A146" s="78"/>
      <c r="B146" s="79"/>
      <c r="C146" s="78"/>
      <c r="D146" s="25"/>
      <c r="E146" s="25"/>
      <c r="F146" s="25"/>
      <c r="G146" s="25"/>
      <c r="H146" s="25"/>
      <c r="I146" s="25"/>
      <c r="J146" s="25"/>
      <c r="K146" s="25"/>
      <c r="L146" s="25"/>
      <c r="M146" s="25"/>
    </row>
    <row r="147" spans="1:13" x14ac:dyDescent="0.3">
      <c r="A147" s="78"/>
      <c r="B147" s="79"/>
      <c r="C147" s="78"/>
      <c r="D147" s="25"/>
      <c r="E147" s="25"/>
      <c r="F147" s="25"/>
      <c r="G147" s="25"/>
      <c r="H147" s="25"/>
      <c r="I147" s="25"/>
      <c r="J147" s="25"/>
      <c r="K147" s="25"/>
      <c r="L147" s="25"/>
      <c r="M147" s="25"/>
    </row>
    <row r="148" spans="1:13" x14ac:dyDescent="0.3">
      <c r="A148" s="78"/>
      <c r="B148" s="79"/>
      <c r="C148" s="78"/>
      <c r="D148" s="25"/>
      <c r="E148" s="25"/>
      <c r="F148" s="25"/>
      <c r="G148" s="25"/>
      <c r="H148" s="25"/>
      <c r="I148" s="25"/>
      <c r="J148" s="25"/>
      <c r="K148" s="25"/>
      <c r="L148" s="25"/>
      <c r="M148" s="25"/>
    </row>
    <row r="149" spans="1:13" x14ac:dyDescent="0.3">
      <c r="A149" s="78"/>
      <c r="B149" s="79"/>
      <c r="C149" s="78"/>
      <c r="D149" s="25"/>
      <c r="E149" s="25"/>
      <c r="F149" s="25"/>
      <c r="G149" s="25"/>
      <c r="H149" s="25"/>
      <c r="I149" s="25"/>
      <c r="J149" s="25"/>
      <c r="K149" s="25"/>
      <c r="L149" s="25"/>
      <c r="M149" s="25"/>
    </row>
    <row r="150" spans="1:13" x14ac:dyDescent="0.3">
      <c r="A150" s="78"/>
      <c r="B150" s="79"/>
      <c r="C150" s="78"/>
      <c r="D150" s="25"/>
      <c r="E150" s="25"/>
      <c r="F150" s="25"/>
      <c r="G150" s="25"/>
      <c r="H150" s="25"/>
      <c r="I150" s="25"/>
      <c r="J150" s="25"/>
      <c r="K150" s="25"/>
      <c r="L150" s="25"/>
      <c r="M150" s="25"/>
    </row>
    <row r="151" spans="1:13" x14ac:dyDescent="0.3">
      <c r="A151" s="78"/>
      <c r="B151" s="79"/>
      <c r="C151" s="78"/>
      <c r="D151" s="25"/>
      <c r="E151" s="25"/>
      <c r="F151" s="25"/>
      <c r="G151" s="25"/>
      <c r="H151" s="25"/>
      <c r="I151" s="25"/>
      <c r="J151" s="25"/>
      <c r="K151" s="25"/>
      <c r="L151" s="25"/>
      <c r="M151" s="25"/>
    </row>
    <row r="152" spans="1:13" x14ac:dyDescent="0.3">
      <c r="A152" s="78"/>
      <c r="B152" s="79"/>
      <c r="C152" s="78"/>
      <c r="D152" s="25"/>
      <c r="E152" s="25"/>
      <c r="F152" s="25"/>
      <c r="G152" s="25"/>
      <c r="H152" s="25"/>
      <c r="I152" s="25"/>
      <c r="J152" s="25"/>
      <c r="K152" s="25"/>
      <c r="L152" s="25"/>
      <c r="M152" s="25"/>
    </row>
    <row r="153" spans="1:13" x14ac:dyDescent="0.3">
      <c r="A153" s="78"/>
      <c r="B153" s="79"/>
      <c r="C153" s="78"/>
      <c r="D153" s="25"/>
      <c r="E153" s="25"/>
      <c r="F153" s="25"/>
      <c r="G153" s="25"/>
      <c r="H153" s="25"/>
      <c r="I153" s="25"/>
      <c r="J153" s="25"/>
      <c r="K153" s="25"/>
      <c r="L153" s="25"/>
      <c r="M153" s="25"/>
    </row>
    <row r="154" spans="1:13" x14ac:dyDescent="0.3">
      <c r="A154" s="78"/>
      <c r="B154" s="79"/>
      <c r="C154" s="78"/>
      <c r="D154" s="25"/>
      <c r="E154" s="25"/>
      <c r="F154" s="25"/>
      <c r="G154" s="25"/>
      <c r="H154" s="25"/>
      <c r="I154" s="25"/>
      <c r="J154" s="25"/>
      <c r="K154" s="25"/>
      <c r="L154" s="25"/>
      <c r="M154" s="25"/>
    </row>
    <row r="155" spans="1:13" x14ac:dyDescent="0.3">
      <c r="A155" s="78"/>
      <c r="B155" s="79"/>
      <c r="C155" s="78"/>
      <c r="D155" s="25"/>
      <c r="E155" s="25"/>
      <c r="F155" s="25"/>
      <c r="G155" s="25"/>
      <c r="H155" s="25"/>
      <c r="I155" s="25"/>
      <c r="J155" s="25"/>
      <c r="K155" s="25"/>
      <c r="L155" s="25"/>
      <c r="M155" s="25"/>
    </row>
    <row r="156" spans="1:13" x14ac:dyDescent="0.3">
      <c r="A156" s="78"/>
      <c r="B156" s="79"/>
      <c r="C156" s="78"/>
      <c r="D156" s="25"/>
      <c r="E156" s="25"/>
      <c r="F156" s="25"/>
      <c r="G156" s="25"/>
      <c r="H156" s="25"/>
      <c r="I156" s="25"/>
      <c r="J156" s="25"/>
      <c r="K156" s="25"/>
      <c r="L156" s="25"/>
      <c r="M156" s="25"/>
    </row>
    <row r="157" spans="1:13" x14ac:dyDescent="0.3">
      <c r="A157" s="78"/>
      <c r="B157" s="79"/>
      <c r="C157" s="78"/>
      <c r="D157" s="25"/>
      <c r="E157" s="25"/>
      <c r="F157" s="25"/>
      <c r="G157" s="25"/>
      <c r="H157" s="25"/>
      <c r="I157" s="25"/>
      <c r="J157" s="25"/>
      <c r="K157" s="25"/>
      <c r="L157" s="25"/>
      <c r="M157" s="25"/>
    </row>
    <row r="158" spans="1:13" x14ac:dyDescent="0.3">
      <c r="A158" s="78"/>
      <c r="B158" s="79"/>
      <c r="C158" s="78"/>
      <c r="D158" s="25"/>
      <c r="E158" s="25"/>
      <c r="F158" s="25"/>
      <c r="G158" s="25"/>
      <c r="H158" s="25"/>
      <c r="I158" s="25"/>
      <c r="J158" s="25"/>
      <c r="K158" s="25"/>
      <c r="L158" s="25"/>
      <c r="M158" s="25"/>
    </row>
    <row r="159" spans="1:13" x14ac:dyDescent="0.3">
      <c r="A159" s="78"/>
      <c r="B159" s="79"/>
      <c r="C159" s="78"/>
      <c r="D159" s="25"/>
      <c r="E159" s="25"/>
      <c r="F159" s="25"/>
      <c r="G159" s="25"/>
      <c r="H159" s="25"/>
      <c r="I159" s="25"/>
      <c r="J159" s="25"/>
      <c r="K159" s="25"/>
      <c r="L159" s="25"/>
      <c r="M159" s="25"/>
    </row>
    <row r="160" spans="1:13" x14ac:dyDescent="0.3">
      <c r="A160" s="78"/>
      <c r="B160" s="79"/>
      <c r="C160" s="78"/>
      <c r="D160" s="25"/>
      <c r="E160" s="25"/>
      <c r="F160" s="25"/>
      <c r="G160" s="25"/>
      <c r="H160" s="25"/>
      <c r="I160" s="25"/>
      <c r="J160" s="25"/>
      <c r="K160" s="25"/>
      <c r="L160" s="25"/>
      <c r="M160" s="25"/>
    </row>
    <row r="161" spans="1:13" x14ac:dyDescent="0.3">
      <c r="A161" s="78"/>
      <c r="B161" s="79"/>
      <c r="C161" s="78"/>
      <c r="D161" s="25"/>
      <c r="E161" s="25"/>
      <c r="F161" s="25"/>
      <c r="G161" s="25"/>
      <c r="H161" s="25"/>
      <c r="I161" s="25"/>
      <c r="J161" s="25"/>
      <c r="K161" s="25"/>
      <c r="L161" s="25"/>
      <c r="M161" s="25"/>
    </row>
    <row r="162" spans="1:13" x14ac:dyDescent="0.3">
      <c r="A162" s="78"/>
      <c r="B162" s="79"/>
      <c r="C162" s="78"/>
      <c r="D162" s="25"/>
      <c r="E162" s="25"/>
      <c r="F162" s="25"/>
      <c r="G162" s="25"/>
      <c r="H162" s="25"/>
      <c r="I162" s="25"/>
      <c r="J162" s="25"/>
      <c r="K162" s="25"/>
      <c r="L162" s="25"/>
      <c r="M162" s="25"/>
    </row>
    <row r="163" spans="1:13" x14ac:dyDescent="0.3">
      <c r="A163" s="78"/>
      <c r="B163" s="79"/>
      <c r="C163" s="78"/>
      <c r="D163" s="25"/>
      <c r="E163" s="25"/>
      <c r="F163" s="25"/>
      <c r="G163" s="25"/>
      <c r="H163" s="25"/>
      <c r="I163" s="25"/>
      <c r="J163" s="25"/>
      <c r="K163" s="25"/>
      <c r="L163" s="25"/>
      <c r="M163" s="25"/>
    </row>
    <row r="164" spans="1:13" x14ac:dyDescent="0.3">
      <c r="A164" s="78"/>
      <c r="B164" s="79"/>
      <c r="C164" s="78"/>
      <c r="D164" s="25"/>
      <c r="E164" s="25"/>
      <c r="F164" s="25"/>
      <c r="G164" s="25"/>
      <c r="H164" s="25"/>
      <c r="I164" s="25"/>
      <c r="J164" s="25"/>
      <c r="K164" s="25"/>
      <c r="L164" s="25"/>
      <c r="M164" s="25"/>
    </row>
    <row r="165" spans="1:13" x14ac:dyDescent="0.3">
      <c r="A165" s="78"/>
      <c r="B165" s="79"/>
      <c r="C165" s="78"/>
      <c r="D165" s="25"/>
      <c r="E165" s="25"/>
      <c r="F165" s="25"/>
      <c r="G165" s="25"/>
      <c r="H165" s="25"/>
      <c r="I165" s="25"/>
      <c r="J165" s="25"/>
      <c r="K165" s="25"/>
      <c r="L165" s="25"/>
      <c r="M165" s="25"/>
    </row>
    <row r="166" spans="1:13" x14ac:dyDescent="0.3">
      <c r="A166" s="78"/>
      <c r="B166" s="79"/>
      <c r="C166" s="78"/>
      <c r="D166" s="25"/>
      <c r="E166" s="25"/>
      <c r="F166" s="25"/>
      <c r="G166" s="25"/>
      <c r="H166" s="25"/>
      <c r="I166" s="25"/>
      <c r="J166" s="25"/>
      <c r="K166" s="25"/>
      <c r="L166" s="25"/>
      <c r="M166" s="25"/>
    </row>
    <row r="167" spans="1:13" x14ac:dyDescent="0.3">
      <c r="A167" s="78"/>
      <c r="B167" s="79"/>
      <c r="C167" s="78"/>
      <c r="D167" s="25"/>
      <c r="E167" s="25"/>
      <c r="F167" s="25"/>
      <c r="G167" s="25"/>
      <c r="H167" s="25"/>
      <c r="I167" s="25"/>
      <c r="J167" s="25"/>
      <c r="K167" s="25"/>
      <c r="L167" s="25"/>
      <c r="M167" s="25"/>
    </row>
    <row r="168" spans="1:13" x14ac:dyDescent="0.3">
      <c r="A168" s="78"/>
      <c r="B168" s="79"/>
      <c r="C168" s="78"/>
      <c r="D168" s="25"/>
      <c r="E168" s="25"/>
      <c r="F168" s="25"/>
      <c r="G168" s="25"/>
      <c r="H168" s="25"/>
      <c r="I168" s="25"/>
      <c r="J168" s="25"/>
      <c r="K168" s="25"/>
      <c r="L168" s="25"/>
      <c r="M168" s="25"/>
    </row>
    <row r="169" spans="1:13" x14ac:dyDescent="0.3">
      <c r="A169" s="78"/>
      <c r="B169" s="79"/>
      <c r="C169" s="78"/>
      <c r="D169" s="25"/>
      <c r="E169" s="25"/>
      <c r="F169" s="25"/>
      <c r="G169" s="25"/>
      <c r="H169" s="25"/>
      <c r="I169" s="25"/>
      <c r="J169" s="25"/>
      <c r="K169" s="25"/>
      <c r="L169" s="25"/>
      <c r="M169" s="25"/>
    </row>
    <row r="170" spans="1:13" x14ac:dyDescent="0.3">
      <c r="A170" s="78"/>
      <c r="B170" s="79"/>
      <c r="C170" s="78"/>
      <c r="D170" s="25"/>
      <c r="E170" s="25"/>
      <c r="F170" s="25"/>
      <c r="G170" s="25"/>
      <c r="H170" s="25"/>
      <c r="I170" s="25"/>
      <c r="J170" s="25"/>
      <c r="K170" s="25"/>
      <c r="L170" s="25"/>
      <c r="M170" s="25"/>
    </row>
    <row r="171" spans="1:13" x14ac:dyDescent="0.3">
      <c r="A171" s="78"/>
      <c r="B171" s="79"/>
      <c r="C171" s="78"/>
      <c r="D171" s="25"/>
      <c r="E171" s="25"/>
      <c r="F171" s="25"/>
      <c r="G171" s="25"/>
      <c r="H171" s="25"/>
      <c r="I171" s="25"/>
      <c r="J171" s="25"/>
      <c r="K171" s="25"/>
      <c r="L171" s="25"/>
      <c r="M171" s="25"/>
    </row>
    <row r="172" spans="1:13" x14ac:dyDescent="0.3">
      <c r="A172" s="78"/>
      <c r="B172" s="79"/>
      <c r="C172" s="78"/>
      <c r="D172" s="25"/>
      <c r="E172" s="25"/>
      <c r="F172" s="25"/>
      <c r="G172" s="25"/>
      <c r="H172" s="25"/>
      <c r="I172" s="25"/>
      <c r="J172" s="25"/>
      <c r="K172" s="25"/>
      <c r="L172" s="25"/>
      <c r="M172" s="25"/>
    </row>
    <row r="173" spans="1:13" x14ac:dyDescent="0.3">
      <c r="A173" s="78"/>
      <c r="B173" s="79"/>
      <c r="C173" s="78"/>
      <c r="D173" s="25"/>
      <c r="E173" s="25"/>
      <c r="F173" s="25"/>
      <c r="G173" s="25"/>
      <c r="H173" s="25"/>
      <c r="I173" s="25"/>
      <c r="J173" s="25"/>
      <c r="K173" s="25"/>
      <c r="L173" s="25"/>
      <c r="M173" s="25"/>
    </row>
    <row r="174" spans="1:13" x14ac:dyDescent="0.3">
      <c r="A174" s="78"/>
      <c r="B174" s="79"/>
      <c r="C174" s="78"/>
      <c r="D174" s="25"/>
      <c r="E174" s="25"/>
      <c r="F174" s="25"/>
      <c r="G174" s="25"/>
      <c r="H174" s="25"/>
      <c r="I174" s="25"/>
      <c r="J174" s="25"/>
      <c r="K174" s="25"/>
      <c r="L174" s="25"/>
      <c r="M174" s="25"/>
    </row>
    <row r="175" spans="1:13" x14ac:dyDescent="0.3">
      <c r="A175" s="78"/>
      <c r="B175" s="79"/>
      <c r="C175" s="78"/>
      <c r="D175" s="25"/>
      <c r="E175" s="25"/>
      <c r="F175" s="25"/>
      <c r="G175" s="25"/>
      <c r="H175" s="25"/>
      <c r="I175" s="25"/>
      <c r="J175" s="25"/>
      <c r="K175" s="25"/>
      <c r="L175" s="25"/>
      <c r="M175" s="25"/>
    </row>
    <row r="176" spans="1:13" x14ac:dyDescent="0.3">
      <c r="A176" s="78"/>
      <c r="B176" s="79"/>
      <c r="C176" s="78"/>
      <c r="D176" s="25"/>
      <c r="E176" s="25"/>
      <c r="F176" s="25"/>
      <c r="G176" s="25"/>
      <c r="H176" s="25"/>
      <c r="I176" s="25"/>
      <c r="J176" s="25"/>
      <c r="K176" s="25"/>
      <c r="L176" s="25"/>
      <c r="M176" s="25"/>
    </row>
    <row r="177" spans="1:13" x14ac:dyDescent="0.3">
      <c r="A177" s="78"/>
      <c r="B177" s="79"/>
      <c r="C177" s="78"/>
      <c r="D177" s="25"/>
      <c r="E177" s="25"/>
      <c r="F177" s="25"/>
      <c r="G177" s="25"/>
      <c r="H177" s="25"/>
      <c r="I177" s="25"/>
      <c r="J177" s="25"/>
      <c r="K177" s="25"/>
      <c r="L177" s="25"/>
      <c r="M177" s="25"/>
    </row>
    <row r="178" spans="1:13" x14ac:dyDescent="0.3">
      <c r="A178" s="78"/>
      <c r="B178" s="79"/>
      <c r="C178" s="78"/>
      <c r="D178" s="25"/>
      <c r="E178" s="25"/>
      <c r="F178" s="25"/>
      <c r="G178" s="25"/>
      <c r="H178" s="25"/>
      <c r="I178" s="25"/>
      <c r="J178" s="25"/>
      <c r="K178" s="25"/>
      <c r="L178" s="25"/>
      <c r="M178" s="25"/>
    </row>
    <row r="179" spans="1:13" x14ac:dyDescent="0.3">
      <c r="A179" s="78"/>
      <c r="B179" s="79"/>
      <c r="C179" s="78"/>
      <c r="D179" s="25"/>
      <c r="E179" s="25"/>
      <c r="F179" s="25"/>
      <c r="G179" s="25"/>
      <c r="H179" s="25"/>
      <c r="I179" s="25"/>
      <c r="J179" s="25"/>
      <c r="K179" s="25"/>
      <c r="L179" s="25"/>
      <c r="M179" s="25"/>
    </row>
    <row r="180" spans="1:13" x14ac:dyDescent="0.3">
      <c r="A180" s="78"/>
      <c r="B180" s="79"/>
      <c r="C180" s="78"/>
      <c r="D180" s="25"/>
      <c r="E180" s="25"/>
      <c r="F180" s="25"/>
      <c r="G180" s="25"/>
      <c r="H180" s="25"/>
      <c r="I180" s="25"/>
      <c r="J180" s="25"/>
      <c r="K180" s="25"/>
      <c r="L180" s="25"/>
      <c r="M180" s="25"/>
    </row>
    <row r="181" spans="1:13" x14ac:dyDescent="0.3">
      <c r="A181" s="78"/>
      <c r="B181" s="79"/>
      <c r="C181" s="78"/>
      <c r="D181" s="25"/>
      <c r="E181" s="25"/>
      <c r="F181" s="25"/>
      <c r="G181" s="25"/>
      <c r="H181" s="25"/>
      <c r="I181" s="25"/>
      <c r="J181" s="25"/>
      <c r="K181" s="25"/>
      <c r="L181" s="25"/>
      <c r="M181" s="25"/>
    </row>
    <row r="182" spans="1:13" x14ac:dyDescent="0.3">
      <c r="A182" s="78"/>
      <c r="B182" s="79"/>
      <c r="C182" s="78"/>
      <c r="D182" s="25"/>
      <c r="E182" s="25"/>
      <c r="F182" s="25"/>
      <c r="G182" s="25"/>
      <c r="H182" s="25"/>
      <c r="I182" s="25"/>
      <c r="J182" s="25"/>
      <c r="K182" s="25"/>
      <c r="L182" s="25"/>
      <c r="M182" s="25"/>
    </row>
    <row r="183" spans="1:13" x14ac:dyDescent="0.3">
      <c r="A183" s="78"/>
      <c r="B183" s="79"/>
      <c r="C183" s="78"/>
      <c r="D183" s="25"/>
      <c r="E183" s="25"/>
      <c r="F183" s="25"/>
      <c r="G183" s="25"/>
      <c r="H183" s="25"/>
      <c r="I183" s="25"/>
      <c r="J183" s="25"/>
      <c r="K183" s="25"/>
      <c r="L183" s="25"/>
      <c r="M183" s="25"/>
    </row>
    <row r="184" spans="1:13" x14ac:dyDescent="0.3">
      <c r="A184" s="78"/>
      <c r="B184" s="79"/>
      <c r="C184" s="78"/>
      <c r="D184" s="25"/>
      <c r="E184" s="25"/>
      <c r="F184" s="25"/>
      <c r="G184" s="25"/>
      <c r="H184" s="25"/>
      <c r="I184" s="25"/>
      <c r="J184" s="25"/>
      <c r="K184" s="25"/>
      <c r="L184" s="25"/>
      <c r="M184" s="25"/>
    </row>
    <row r="185" spans="1:13" x14ac:dyDescent="0.3">
      <c r="A185" s="78"/>
      <c r="B185" s="79"/>
      <c r="C185" s="78"/>
      <c r="D185" s="25"/>
      <c r="E185" s="25"/>
      <c r="F185" s="25"/>
      <c r="G185" s="25"/>
      <c r="H185" s="25"/>
      <c r="I185" s="25"/>
      <c r="J185" s="25"/>
      <c r="K185" s="25"/>
      <c r="L185" s="25"/>
      <c r="M185" s="25"/>
    </row>
    <row r="186" spans="1:13" x14ac:dyDescent="0.3">
      <c r="A186" s="78"/>
      <c r="B186" s="79"/>
      <c r="C186" s="78"/>
      <c r="D186" s="25"/>
      <c r="E186" s="25"/>
      <c r="F186" s="25"/>
      <c r="G186" s="25"/>
      <c r="H186" s="25"/>
      <c r="I186" s="25"/>
      <c r="J186" s="25"/>
      <c r="K186" s="25"/>
      <c r="L186" s="25"/>
      <c r="M186" s="25"/>
    </row>
    <row r="187" spans="1:13" x14ac:dyDescent="0.3">
      <c r="A187" s="78"/>
      <c r="B187" s="79"/>
      <c r="C187" s="78"/>
      <c r="D187" s="25"/>
      <c r="E187" s="25"/>
      <c r="F187" s="25"/>
      <c r="G187" s="25"/>
      <c r="H187" s="25"/>
      <c r="I187" s="25"/>
      <c r="J187" s="25"/>
      <c r="K187" s="25"/>
      <c r="L187" s="25"/>
      <c r="M187" s="25"/>
    </row>
    <row r="188" spans="1:13" x14ac:dyDescent="0.3">
      <c r="A188" s="78"/>
      <c r="B188" s="79"/>
      <c r="C188" s="78"/>
      <c r="D188" s="25"/>
      <c r="E188" s="25"/>
      <c r="F188" s="25"/>
      <c r="G188" s="25"/>
      <c r="H188" s="25"/>
      <c r="I188" s="25"/>
      <c r="J188" s="25"/>
      <c r="K188" s="25"/>
      <c r="L188" s="25"/>
      <c r="M188" s="25"/>
    </row>
    <row r="189" spans="1:13" x14ac:dyDescent="0.3">
      <c r="A189" s="78"/>
      <c r="B189" s="79"/>
      <c r="C189" s="78"/>
      <c r="D189" s="25"/>
      <c r="E189" s="25"/>
      <c r="F189" s="25"/>
      <c r="G189" s="25"/>
      <c r="H189" s="25"/>
      <c r="I189" s="25"/>
      <c r="J189" s="25"/>
      <c r="K189" s="25"/>
      <c r="L189" s="25"/>
      <c r="M189" s="25"/>
    </row>
    <row r="190" spans="1:13" x14ac:dyDescent="0.3">
      <c r="A190" s="78"/>
      <c r="B190" s="79"/>
      <c r="C190" s="78"/>
      <c r="D190" s="25"/>
      <c r="E190" s="25"/>
      <c r="F190" s="25"/>
      <c r="G190" s="25"/>
      <c r="H190" s="25"/>
      <c r="I190" s="25"/>
      <c r="J190" s="25"/>
      <c r="K190" s="25"/>
      <c r="L190" s="25"/>
      <c r="M190" s="25"/>
    </row>
    <row r="191" spans="1:13" x14ac:dyDescent="0.3">
      <c r="A191" s="78"/>
      <c r="B191" s="79"/>
      <c r="C191" s="78"/>
      <c r="D191" s="25"/>
      <c r="E191" s="25"/>
      <c r="F191" s="25"/>
      <c r="G191" s="25"/>
      <c r="H191" s="25"/>
      <c r="I191" s="25"/>
      <c r="J191" s="25"/>
      <c r="K191" s="25"/>
      <c r="L191" s="25"/>
      <c r="M191" s="25"/>
    </row>
    <row r="192" spans="1:13" x14ac:dyDescent="0.3">
      <c r="A192" s="78"/>
      <c r="B192" s="79"/>
      <c r="C192" s="78"/>
      <c r="D192" s="25"/>
      <c r="E192" s="25"/>
      <c r="F192" s="25"/>
      <c r="G192" s="25"/>
      <c r="H192" s="25"/>
      <c r="I192" s="25"/>
      <c r="J192" s="25"/>
      <c r="K192" s="25"/>
      <c r="L192" s="25"/>
      <c r="M192" s="25"/>
    </row>
    <row r="193" spans="1:13" x14ac:dyDescent="0.3">
      <c r="A193" s="78"/>
      <c r="B193" s="79"/>
      <c r="C193" s="78"/>
      <c r="D193" s="25"/>
      <c r="E193" s="25"/>
      <c r="F193" s="25"/>
      <c r="G193" s="25"/>
      <c r="H193" s="25"/>
      <c r="I193" s="25"/>
      <c r="J193" s="25"/>
      <c r="K193" s="25"/>
      <c r="L193" s="25"/>
      <c r="M193" s="25"/>
    </row>
    <row r="194" spans="1:13" x14ac:dyDescent="0.3">
      <c r="A194" s="78"/>
      <c r="B194" s="79"/>
      <c r="C194" s="78"/>
      <c r="D194" s="25"/>
      <c r="E194" s="25"/>
      <c r="F194" s="25"/>
      <c r="G194" s="25"/>
      <c r="H194" s="25"/>
      <c r="I194" s="25"/>
      <c r="J194" s="25"/>
      <c r="K194" s="25"/>
      <c r="L194" s="25"/>
      <c r="M194" s="25"/>
    </row>
    <row r="195" spans="1:13" x14ac:dyDescent="0.3">
      <c r="A195" s="78"/>
      <c r="B195" s="79"/>
      <c r="C195" s="78"/>
      <c r="D195" s="25"/>
      <c r="E195" s="25"/>
      <c r="F195" s="25"/>
      <c r="G195" s="25"/>
      <c r="H195" s="25"/>
      <c r="I195" s="25"/>
      <c r="J195" s="25"/>
      <c r="K195" s="25"/>
      <c r="L195" s="25"/>
      <c r="M195" s="25"/>
    </row>
    <row r="196" spans="1:13" x14ac:dyDescent="0.3">
      <c r="A196" s="78"/>
      <c r="B196" s="79"/>
      <c r="C196" s="78"/>
      <c r="D196" s="25"/>
      <c r="E196" s="25"/>
      <c r="F196" s="25"/>
      <c r="G196" s="25"/>
      <c r="H196" s="25"/>
      <c r="I196" s="25"/>
      <c r="J196" s="25"/>
      <c r="K196" s="25"/>
      <c r="L196" s="25"/>
      <c r="M196" s="25"/>
    </row>
    <row r="197" spans="1:13" x14ac:dyDescent="0.3">
      <c r="A197" s="78"/>
      <c r="B197" s="79"/>
      <c r="C197" s="78"/>
      <c r="D197" s="25"/>
      <c r="E197" s="25"/>
      <c r="F197" s="25"/>
      <c r="G197" s="25"/>
      <c r="H197" s="25"/>
      <c r="I197" s="25"/>
      <c r="J197" s="25"/>
      <c r="K197" s="25"/>
      <c r="L197" s="25"/>
      <c r="M197" s="25"/>
    </row>
    <row r="198" spans="1:13" x14ac:dyDescent="0.3">
      <c r="A198" s="78"/>
      <c r="B198" s="79"/>
      <c r="C198" s="78"/>
      <c r="D198" s="25"/>
      <c r="E198" s="25"/>
      <c r="F198" s="25"/>
      <c r="G198" s="25"/>
      <c r="H198" s="25"/>
      <c r="I198" s="25"/>
      <c r="J198" s="25"/>
      <c r="K198" s="25"/>
      <c r="L198" s="25"/>
      <c r="M198" s="25"/>
    </row>
    <row r="199" spans="1:13" x14ac:dyDescent="0.3">
      <c r="A199" s="78"/>
      <c r="B199" s="79"/>
      <c r="C199" s="78"/>
      <c r="D199" s="25"/>
      <c r="E199" s="25"/>
      <c r="F199" s="25"/>
      <c r="G199" s="25"/>
      <c r="H199" s="25"/>
      <c r="I199" s="25"/>
      <c r="J199" s="25"/>
      <c r="K199" s="25"/>
      <c r="L199" s="25"/>
      <c r="M199" s="25"/>
    </row>
    <row r="200" spans="1:13" x14ac:dyDescent="0.3">
      <c r="A200" s="78"/>
      <c r="B200" s="79"/>
      <c r="C200" s="78"/>
      <c r="D200" s="25"/>
      <c r="E200" s="25"/>
      <c r="F200" s="25"/>
      <c r="G200" s="25"/>
      <c r="H200" s="25"/>
      <c r="I200" s="25"/>
      <c r="J200" s="25"/>
      <c r="K200" s="25"/>
      <c r="L200" s="25"/>
      <c r="M200" s="25"/>
    </row>
    <row r="201" spans="1:13" x14ac:dyDescent="0.3">
      <c r="A201" s="78"/>
      <c r="B201" s="79"/>
      <c r="C201" s="78"/>
      <c r="D201" s="25"/>
      <c r="E201" s="25"/>
      <c r="F201" s="25"/>
      <c r="G201" s="25"/>
      <c r="H201" s="25"/>
      <c r="I201" s="25"/>
      <c r="J201" s="25"/>
      <c r="K201" s="25"/>
      <c r="L201" s="25"/>
      <c r="M201" s="25"/>
    </row>
    <row r="202" spans="1:13" x14ac:dyDescent="0.3">
      <c r="A202" s="78"/>
      <c r="B202" s="79"/>
      <c r="C202" s="78"/>
      <c r="D202" s="25"/>
      <c r="E202" s="25"/>
      <c r="F202" s="25"/>
      <c r="G202" s="25"/>
      <c r="H202" s="25"/>
      <c r="I202" s="25"/>
      <c r="J202" s="25"/>
      <c r="K202" s="25"/>
      <c r="L202" s="25"/>
      <c r="M202" s="25"/>
    </row>
    <row r="203" spans="1:13" x14ac:dyDescent="0.3">
      <c r="A203" s="78"/>
      <c r="B203" s="79"/>
      <c r="C203" s="78"/>
      <c r="D203" s="25"/>
      <c r="E203" s="25"/>
      <c r="F203" s="25"/>
      <c r="G203" s="25"/>
      <c r="H203" s="25"/>
      <c r="I203" s="25"/>
      <c r="J203" s="25"/>
      <c r="K203" s="25"/>
      <c r="L203" s="25"/>
      <c r="M203" s="25"/>
    </row>
    <row r="204" spans="1:13" x14ac:dyDescent="0.3">
      <c r="A204" s="78"/>
      <c r="B204" s="79"/>
      <c r="C204" s="78"/>
      <c r="D204" s="25"/>
      <c r="E204" s="25"/>
      <c r="F204" s="25"/>
      <c r="G204" s="25"/>
      <c r="H204" s="25"/>
      <c r="I204" s="25"/>
      <c r="J204" s="25"/>
      <c r="K204" s="25"/>
      <c r="L204" s="25"/>
      <c r="M204" s="25"/>
    </row>
    <row r="205" spans="1:13" x14ac:dyDescent="0.3">
      <c r="A205" s="78"/>
      <c r="B205" s="79"/>
      <c r="C205" s="78"/>
      <c r="D205" s="25"/>
      <c r="E205" s="25"/>
      <c r="F205" s="25"/>
      <c r="G205" s="25"/>
      <c r="H205" s="25"/>
      <c r="I205" s="25"/>
      <c r="J205" s="25"/>
      <c r="K205" s="25"/>
      <c r="L205" s="25"/>
      <c r="M205" s="25"/>
    </row>
    <row r="206" spans="1:13" x14ac:dyDescent="0.3">
      <c r="A206" s="78"/>
      <c r="B206" s="79"/>
      <c r="C206" s="78"/>
      <c r="D206" s="25"/>
      <c r="E206" s="25"/>
      <c r="F206" s="25"/>
      <c r="G206" s="25"/>
      <c r="H206" s="25"/>
      <c r="I206" s="25"/>
      <c r="J206" s="25"/>
      <c r="K206" s="25"/>
      <c r="L206" s="25"/>
      <c r="M206" s="25"/>
    </row>
    <row r="207" spans="1:13" x14ac:dyDescent="0.3">
      <c r="A207" s="78"/>
      <c r="B207" s="79"/>
      <c r="C207" s="78"/>
      <c r="D207" s="25"/>
      <c r="E207" s="25"/>
      <c r="F207" s="25"/>
      <c r="G207" s="25"/>
      <c r="H207" s="25"/>
      <c r="I207" s="25"/>
      <c r="J207" s="25"/>
      <c r="K207" s="25"/>
      <c r="L207" s="25"/>
      <c r="M207" s="25"/>
    </row>
    <row r="208" spans="1:13" x14ac:dyDescent="0.3">
      <c r="A208" s="78"/>
      <c r="B208" s="79"/>
      <c r="C208" s="78"/>
      <c r="D208" s="25"/>
      <c r="E208" s="25"/>
      <c r="F208" s="25"/>
      <c r="G208" s="25"/>
      <c r="H208" s="25"/>
      <c r="I208" s="25"/>
      <c r="J208" s="25"/>
      <c r="K208" s="25"/>
      <c r="L208" s="25"/>
      <c r="M208" s="25"/>
    </row>
    <row r="209" spans="1:13" x14ac:dyDescent="0.3">
      <c r="A209" s="78"/>
      <c r="B209" s="79"/>
      <c r="C209" s="78"/>
      <c r="D209" s="25"/>
      <c r="E209" s="25"/>
      <c r="F209" s="25"/>
      <c r="G209" s="25"/>
      <c r="H209" s="25"/>
      <c r="I209" s="25"/>
      <c r="J209" s="25"/>
      <c r="K209" s="25"/>
      <c r="L209" s="25"/>
      <c r="M209" s="25"/>
    </row>
    <row r="210" spans="1:13" x14ac:dyDescent="0.3">
      <c r="A210" s="78"/>
      <c r="B210" s="79"/>
      <c r="C210" s="78"/>
      <c r="D210" s="25"/>
      <c r="E210" s="25"/>
      <c r="F210" s="25"/>
      <c r="G210" s="25"/>
      <c r="H210" s="25"/>
      <c r="I210" s="25"/>
      <c r="J210" s="25"/>
      <c r="K210" s="25"/>
      <c r="L210" s="25"/>
      <c r="M210" s="25"/>
    </row>
    <row r="211" spans="1:13" x14ac:dyDescent="0.3">
      <c r="A211" s="78"/>
      <c r="B211" s="79"/>
      <c r="C211" s="78"/>
      <c r="D211" s="25"/>
      <c r="E211" s="25"/>
      <c r="F211" s="25"/>
      <c r="G211" s="25"/>
      <c r="H211" s="25"/>
      <c r="I211" s="25"/>
      <c r="J211" s="25"/>
      <c r="K211" s="25"/>
      <c r="L211" s="25"/>
      <c r="M211" s="25"/>
    </row>
    <row r="212" spans="1:13" x14ac:dyDescent="0.3">
      <c r="A212" s="78"/>
      <c r="B212" s="79"/>
      <c r="C212" s="78"/>
      <c r="D212" s="25"/>
      <c r="E212" s="25"/>
      <c r="F212" s="25"/>
      <c r="G212" s="25"/>
      <c r="H212" s="25"/>
      <c r="I212" s="25"/>
      <c r="J212" s="25"/>
      <c r="K212" s="25"/>
      <c r="L212" s="25"/>
      <c r="M212" s="25"/>
    </row>
    <row r="213" spans="1:13" x14ac:dyDescent="0.3">
      <c r="A213" s="78"/>
      <c r="B213" s="79"/>
      <c r="C213" s="78"/>
      <c r="D213" s="25"/>
      <c r="E213" s="25"/>
      <c r="F213" s="25"/>
      <c r="G213" s="25"/>
      <c r="H213" s="25"/>
      <c r="I213" s="25"/>
      <c r="J213" s="25"/>
      <c r="K213" s="25"/>
      <c r="L213" s="25"/>
      <c r="M213" s="25"/>
    </row>
    <row r="214" spans="1:13" x14ac:dyDescent="0.3">
      <c r="A214" s="78"/>
      <c r="B214" s="79"/>
      <c r="C214" s="78"/>
      <c r="D214" s="25"/>
      <c r="E214" s="25"/>
      <c r="F214" s="25"/>
      <c r="G214" s="25"/>
      <c r="H214" s="25"/>
      <c r="I214" s="25"/>
      <c r="J214" s="25"/>
      <c r="K214" s="25"/>
      <c r="L214" s="25"/>
      <c r="M214" s="25"/>
    </row>
    <row r="215" spans="1:13" x14ac:dyDescent="0.3">
      <c r="A215" s="78"/>
      <c r="B215" s="79"/>
      <c r="C215" s="78"/>
      <c r="D215" s="25"/>
      <c r="E215" s="25"/>
      <c r="F215" s="25"/>
      <c r="G215" s="25"/>
      <c r="H215" s="25"/>
      <c r="I215" s="25"/>
      <c r="J215" s="25"/>
      <c r="K215" s="25"/>
      <c r="L215" s="25"/>
      <c r="M215" s="25"/>
    </row>
    <row r="216" spans="1:13" x14ac:dyDescent="0.3">
      <c r="A216" s="78"/>
      <c r="B216" s="79"/>
      <c r="C216" s="78"/>
      <c r="D216" s="25"/>
      <c r="E216" s="25"/>
      <c r="F216" s="25"/>
      <c r="G216" s="25"/>
      <c r="H216" s="25"/>
      <c r="I216" s="25"/>
      <c r="J216" s="25"/>
      <c r="K216" s="25"/>
      <c r="L216" s="25"/>
      <c r="M216" s="25"/>
    </row>
    <row r="217" spans="1:13" x14ac:dyDescent="0.3">
      <c r="A217" s="78"/>
      <c r="B217" s="79"/>
      <c r="C217" s="78"/>
      <c r="D217" s="25"/>
      <c r="E217" s="25"/>
      <c r="F217" s="25"/>
      <c r="G217" s="25"/>
      <c r="H217" s="25"/>
      <c r="I217" s="25"/>
      <c r="J217" s="25"/>
      <c r="K217" s="25"/>
      <c r="L217" s="25"/>
      <c r="M217" s="25"/>
    </row>
    <row r="218" spans="1:13" x14ac:dyDescent="0.3">
      <c r="A218" s="78"/>
      <c r="B218" s="79"/>
      <c r="C218" s="78"/>
      <c r="D218" s="25"/>
      <c r="E218" s="25"/>
      <c r="F218" s="25"/>
      <c r="G218" s="25"/>
      <c r="H218" s="25"/>
      <c r="I218" s="25"/>
      <c r="J218" s="25"/>
      <c r="K218" s="25"/>
      <c r="L218" s="25"/>
      <c r="M218" s="25"/>
    </row>
    <row r="219" spans="1:13" x14ac:dyDescent="0.3">
      <c r="A219" s="78"/>
      <c r="B219" s="79"/>
      <c r="C219" s="78"/>
      <c r="D219" s="25"/>
      <c r="E219" s="25"/>
      <c r="F219" s="25"/>
      <c r="G219" s="25"/>
      <c r="H219" s="25"/>
      <c r="I219" s="25"/>
      <c r="J219" s="25"/>
      <c r="K219" s="25"/>
      <c r="L219" s="25"/>
      <c r="M219" s="25"/>
    </row>
    <row r="220" spans="1:13" x14ac:dyDescent="0.3">
      <c r="A220" s="78"/>
      <c r="B220" s="79"/>
      <c r="C220" s="78"/>
      <c r="D220" s="25"/>
      <c r="E220" s="25"/>
      <c r="F220" s="25"/>
      <c r="G220" s="25"/>
      <c r="H220" s="25"/>
      <c r="I220" s="25"/>
      <c r="J220" s="25"/>
      <c r="K220" s="25"/>
      <c r="L220" s="25"/>
      <c r="M220" s="25"/>
    </row>
  </sheetData>
  <printOptions horizontalCentered="1"/>
  <pageMargins left="0.27559055118110237" right="0.39370078740157483" top="0.35433070866141736" bottom="0.35433070866141736" header="0.15748031496062992" footer="0.19685039370078741"/>
  <pageSetup paperSize="9" scale="89" fitToHeight="0" orientation="portrait" r:id="rId1"/>
  <headerFooter alignWithMargins="0">
    <oddFooter>&amp;CPage - &amp;P+0 -</oddFooter>
  </headerFooter>
  <rowBreaks count="1" manualBreakCount="1">
    <brk id="7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FFFF00"/>
    <pageSetUpPr fitToPage="1"/>
  </sheetPr>
  <dimension ref="A1:AY269"/>
  <sheetViews>
    <sheetView showGridLines="0" topLeftCell="B252" zoomScaleNormal="100" workbookViewId="0">
      <selection activeCell="M239" sqref="M239"/>
    </sheetView>
  </sheetViews>
  <sheetFormatPr defaultColWidth="8.88671875" defaultRowHeight="14.4" outlineLevelRow="1" outlineLevelCol="1" x14ac:dyDescent="0.3"/>
  <cols>
    <col min="1" max="1" width="6.6640625" style="185" hidden="1" customWidth="1" outlineLevel="1"/>
    <col min="2" max="2" width="6.44140625" style="296" customWidth="1" collapsed="1"/>
    <col min="3" max="13" width="6.5546875" style="296" customWidth="1"/>
    <col min="14" max="14" width="6.5546875" style="122" customWidth="1"/>
    <col min="15" max="25" width="6.5546875" style="296" customWidth="1"/>
    <col min="26" max="30" width="6.5546875" style="122" customWidth="1"/>
    <col min="31" max="42" width="6.5546875" style="122" hidden="1" customWidth="1" outlineLevel="1"/>
    <col min="43" max="43" width="3.33203125" customWidth="1" collapsed="1"/>
    <col min="44" max="45" width="8.88671875" hidden="1" customWidth="1" outlineLevel="1"/>
    <col min="46" max="46" width="6.6640625" style="242" hidden="1" customWidth="1" outlineLevel="1"/>
    <col min="47" max="47" width="23.109375" hidden="1" customWidth="1" outlineLevel="1"/>
    <col min="48" max="48" width="8.88671875" hidden="1" customWidth="1" outlineLevel="1"/>
    <col min="49" max="49" width="8.109375" style="242" hidden="1" customWidth="1" outlineLevel="1"/>
    <col min="50" max="50" width="4.88671875" hidden="1" customWidth="1" outlineLevel="1"/>
    <col min="51" max="51" width="8.88671875" collapsed="1"/>
  </cols>
  <sheetData>
    <row r="1" spans="1:50" s="185" customFormat="1" hidden="1" outlineLevel="1" x14ac:dyDescent="0.3">
      <c r="B1" s="147"/>
      <c r="C1" s="185" t="s">
        <v>177</v>
      </c>
      <c r="D1" s="185" t="s">
        <v>178</v>
      </c>
      <c r="E1" s="185" t="s">
        <v>179</v>
      </c>
      <c r="F1" s="185" t="s">
        <v>180</v>
      </c>
      <c r="G1" s="185" t="s">
        <v>181</v>
      </c>
      <c r="H1" s="185" t="s">
        <v>182</v>
      </c>
      <c r="I1" s="185" t="s">
        <v>183</v>
      </c>
      <c r="J1" s="185" t="s">
        <v>184</v>
      </c>
      <c r="K1" s="185" t="s">
        <v>185</v>
      </c>
      <c r="L1" s="185" t="s">
        <v>186</v>
      </c>
      <c r="M1" s="185" t="s">
        <v>187</v>
      </c>
      <c r="N1" s="185" t="s">
        <v>188</v>
      </c>
      <c r="O1" s="185" t="s">
        <v>144</v>
      </c>
      <c r="P1" s="185" t="s">
        <v>145</v>
      </c>
      <c r="Q1" s="185" t="s">
        <v>146</v>
      </c>
      <c r="R1" s="185" t="s">
        <v>147</v>
      </c>
      <c r="S1" s="185" t="s">
        <v>148</v>
      </c>
      <c r="T1" s="185" t="s">
        <v>149</v>
      </c>
      <c r="U1" s="185" t="s">
        <v>150</v>
      </c>
      <c r="V1" s="185" t="s">
        <v>151</v>
      </c>
      <c r="W1" s="185" t="s">
        <v>152</v>
      </c>
      <c r="X1" s="185" t="s">
        <v>153</v>
      </c>
      <c r="Y1" s="185" t="s">
        <v>154</v>
      </c>
      <c r="Z1" s="185" t="s">
        <v>155</v>
      </c>
      <c r="AE1" s="185" t="s">
        <v>237</v>
      </c>
      <c r="AF1" s="185" t="s">
        <v>238</v>
      </c>
      <c r="AG1" s="185" t="s">
        <v>239</v>
      </c>
      <c r="AH1" s="185" t="s">
        <v>240</v>
      </c>
      <c r="AI1" s="185" t="s">
        <v>241</v>
      </c>
      <c r="AJ1" s="185" t="s">
        <v>242</v>
      </c>
      <c r="AK1" s="185" t="s">
        <v>243</v>
      </c>
      <c r="AL1" s="185" t="s">
        <v>244</v>
      </c>
      <c r="AM1" s="185" t="s">
        <v>245</v>
      </c>
      <c r="AN1" s="185" t="s">
        <v>246</v>
      </c>
      <c r="AO1" s="185" t="s">
        <v>247</v>
      </c>
      <c r="AP1" s="185" t="s">
        <v>248</v>
      </c>
      <c r="AR1" s="186"/>
      <c r="AT1" s="206"/>
      <c r="AW1" s="206"/>
    </row>
    <row r="2" spans="1:50" ht="26.4" customHeight="1" collapsed="1" x14ac:dyDescent="0.4">
      <c r="B2" s="241" t="s">
        <v>107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O2" s="241"/>
      <c r="P2" s="241"/>
      <c r="Q2" s="241"/>
      <c r="R2" s="241"/>
      <c r="S2" s="241"/>
      <c r="T2" s="241"/>
      <c r="U2" s="241"/>
      <c r="V2" s="122"/>
      <c r="W2" s="122"/>
      <c r="X2" s="122"/>
      <c r="Y2" s="122"/>
      <c r="Z2" s="123" t="s">
        <v>110</v>
      </c>
      <c r="AA2" s="123"/>
      <c r="AB2" s="123"/>
      <c r="AC2" s="123"/>
      <c r="AD2" s="123"/>
    </row>
    <row r="3" spans="1:50" s="244" customFormat="1" ht="19.95" customHeight="1" x14ac:dyDescent="0.4">
      <c r="A3" s="185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122"/>
      <c r="O3" s="243"/>
      <c r="P3" s="243"/>
      <c r="Q3" s="243"/>
      <c r="R3" s="243"/>
      <c r="S3" s="243"/>
      <c r="T3" s="243"/>
      <c r="U3" s="243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Q3"/>
      <c r="AR3"/>
      <c r="AT3" s="366" t="s">
        <v>135</v>
      </c>
      <c r="AU3" s="366"/>
      <c r="AW3" s="366" t="s">
        <v>134</v>
      </c>
      <c r="AX3" s="366"/>
    </row>
    <row r="4" spans="1:50" s="244" customFormat="1" ht="15.6" hidden="1" outlineLevel="1" x14ac:dyDescent="0.3">
      <c r="A4" s="187" t="s">
        <v>253</v>
      </c>
      <c r="B4" s="245" t="s">
        <v>134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122"/>
      <c r="O4" s="245"/>
      <c r="P4" s="245"/>
      <c r="Q4" s="245"/>
      <c r="R4" s="245"/>
      <c r="S4" s="245"/>
      <c r="T4" s="245"/>
      <c r="U4" s="245"/>
      <c r="V4" s="122"/>
      <c r="W4" s="122"/>
      <c r="X4" s="122"/>
      <c r="Y4" s="122"/>
      <c r="Z4" s="246" t="s">
        <v>108</v>
      </c>
      <c r="AA4" s="246"/>
      <c r="AB4" s="246"/>
      <c r="AC4" s="246"/>
      <c r="AD4" s="246"/>
      <c r="AE4" s="122"/>
      <c r="AF4" s="122"/>
      <c r="AG4" s="122"/>
      <c r="AH4" s="122"/>
      <c r="AI4" s="122"/>
      <c r="AJ4" s="122"/>
      <c r="AK4" s="122"/>
      <c r="AQ4"/>
      <c r="AR4"/>
      <c r="AT4" s="367" t="s">
        <v>136</v>
      </c>
      <c r="AU4" s="367"/>
      <c r="AW4" s="368" t="s">
        <v>137</v>
      </c>
      <c r="AX4" s="368"/>
    </row>
    <row r="5" spans="1:50" s="250" customFormat="1" ht="33.6" hidden="1" customHeight="1" outlineLevel="1" x14ac:dyDescent="0.25">
      <c r="A5" s="185" t="s">
        <v>253</v>
      </c>
      <c r="B5" s="247"/>
      <c r="C5" s="193" t="s">
        <v>189</v>
      </c>
      <c r="D5" s="193" t="s">
        <v>190</v>
      </c>
      <c r="E5" s="193" t="s">
        <v>191</v>
      </c>
      <c r="F5" s="193" t="s">
        <v>192</v>
      </c>
      <c r="G5" s="193" t="s">
        <v>193</v>
      </c>
      <c r="H5" s="193" t="s">
        <v>194</v>
      </c>
      <c r="I5" s="193" t="s">
        <v>195</v>
      </c>
      <c r="J5" s="193" t="s">
        <v>196</v>
      </c>
      <c r="K5" s="193" t="s">
        <v>197</v>
      </c>
      <c r="L5" s="193" t="s">
        <v>198</v>
      </c>
      <c r="M5" s="193" t="s">
        <v>199</v>
      </c>
      <c r="N5" s="193" t="s">
        <v>174</v>
      </c>
      <c r="O5" s="212" t="s">
        <v>156</v>
      </c>
      <c r="P5" s="212" t="s">
        <v>157</v>
      </c>
      <c r="Q5" s="212" t="s">
        <v>158</v>
      </c>
      <c r="R5" s="212" t="s">
        <v>159</v>
      </c>
      <c r="S5" s="212" t="s">
        <v>160</v>
      </c>
      <c r="T5" s="212" t="s">
        <v>161</v>
      </c>
      <c r="U5" s="212" t="s">
        <v>162</v>
      </c>
      <c r="V5" s="212" t="s">
        <v>163</v>
      </c>
      <c r="W5" s="212" t="s">
        <v>164</v>
      </c>
      <c r="X5" s="212" t="s">
        <v>165</v>
      </c>
      <c r="Y5" s="212" t="s">
        <v>166</v>
      </c>
      <c r="Z5" s="212" t="s">
        <v>143</v>
      </c>
      <c r="AA5" s="248"/>
      <c r="AB5" s="248"/>
      <c r="AC5" s="248"/>
      <c r="AD5" s="248"/>
      <c r="AE5" s="212" t="str">
        <f t="shared" ref="AE5:AP5" si="0">TEXT(DATE(LEFT(TRIM(AE$1),4),RIGHT(TRIM(AE$1),2),1),"mmm yyyy")</f>
        <v>Dec 2020</v>
      </c>
      <c r="AF5" s="249" t="str">
        <f t="shared" si="0"/>
        <v>Nov 2020</v>
      </c>
      <c r="AG5" s="249" t="str">
        <f t="shared" si="0"/>
        <v>Oct 2020</v>
      </c>
      <c r="AH5" s="249" t="str">
        <f t="shared" si="0"/>
        <v>Sep 2020</v>
      </c>
      <c r="AI5" s="249" t="str">
        <f t="shared" si="0"/>
        <v>Aug 2020</v>
      </c>
      <c r="AJ5" s="249" t="str">
        <f t="shared" si="0"/>
        <v>Jul 2020</v>
      </c>
      <c r="AK5" s="249" t="str">
        <f t="shared" si="0"/>
        <v>Jun 2020</v>
      </c>
      <c r="AL5" s="249" t="str">
        <f t="shared" si="0"/>
        <v>May 2020</v>
      </c>
      <c r="AM5" s="249" t="str">
        <f t="shared" si="0"/>
        <v>Apr 2020</v>
      </c>
      <c r="AN5" s="249" t="str">
        <f t="shared" si="0"/>
        <v>Mar 2020</v>
      </c>
      <c r="AO5" s="249" t="str">
        <f t="shared" si="0"/>
        <v>Feb 2020</v>
      </c>
      <c r="AP5" s="249" t="str">
        <f t="shared" si="0"/>
        <v>Jan 2020</v>
      </c>
      <c r="AT5" s="251" t="s">
        <v>138</v>
      </c>
      <c r="AU5" s="252" t="s">
        <v>24</v>
      </c>
      <c r="AW5" s="251" t="s">
        <v>138</v>
      </c>
      <c r="AX5" s="252" t="s">
        <v>24</v>
      </c>
    </row>
    <row r="6" spans="1:50" ht="14.4" hidden="1" customHeight="1" outlineLevel="1" x14ac:dyDescent="0.3">
      <c r="A6" s="185" t="s">
        <v>253</v>
      </c>
      <c r="B6" s="253" t="s">
        <v>23</v>
      </c>
      <c r="C6" s="124" t="s">
        <v>121</v>
      </c>
      <c r="D6" s="124" t="s">
        <v>121</v>
      </c>
      <c r="E6" s="124" t="s">
        <v>121</v>
      </c>
      <c r="F6" s="124">
        <v>364.92</v>
      </c>
      <c r="G6" s="124">
        <v>386.09</v>
      </c>
      <c r="H6" s="124">
        <v>399.75</v>
      </c>
      <c r="I6" s="124">
        <v>395.36</v>
      </c>
      <c r="J6" s="124">
        <v>420.4</v>
      </c>
      <c r="K6" s="124">
        <v>400.36</v>
      </c>
      <c r="L6" s="124">
        <v>412.18</v>
      </c>
      <c r="M6" s="124">
        <v>368.88</v>
      </c>
      <c r="N6" s="124">
        <v>394.61</v>
      </c>
      <c r="O6" s="124">
        <v>377.9</v>
      </c>
      <c r="P6" s="124">
        <v>362.92</v>
      </c>
      <c r="Q6" s="124">
        <v>374.04</v>
      </c>
      <c r="R6" s="124">
        <v>361.2</v>
      </c>
      <c r="S6" s="124">
        <v>374.87</v>
      </c>
      <c r="T6" s="124">
        <v>386.6</v>
      </c>
      <c r="U6" s="124">
        <v>382.58</v>
      </c>
      <c r="V6" s="124">
        <v>401.31</v>
      </c>
      <c r="W6" s="124">
        <v>381.53</v>
      </c>
      <c r="X6" s="124">
        <v>388.14</v>
      </c>
      <c r="Y6" s="124">
        <v>345.76</v>
      </c>
      <c r="Z6" s="124">
        <v>376.53</v>
      </c>
      <c r="AA6" s="254"/>
      <c r="AB6" s="255"/>
      <c r="AC6" s="255"/>
      <c r="AD6" s="255"/>
      <c r="AE6" s="256">
        <v>365.74</v>
      </c>
      <c r="AF6" s="124">
        <v>348.13</v>
      </c>
      <c r="AG6" s="124">
        <v>361.31</v>
      </c>
      <c r="AH6" s="124">
        <v>351.57</v>
      </c>
      <c r="AI6" s="124">
        <v>360.42</v>
      </c>
      <c r="AJ6" s="124">
        <v>381.63</v>
      </c>
      <c r="AK6" s="124">
        <v>373.79</v>
      </c>
      <c r="AL6" s="124">
        <v>389.05</v>
      </c>
      <c r="AM6" s="124">
        <v>381.09</v>
      </c>
      <c r="AN6" s="124">
        <v>386.34</v>
      </c>
      <c r="AO6" s="124">
        <v>357.07</v>
      </c>
      <c r="AP6" s="124">
        <v>374.86</v>
      </c>
      <c r="AT6" s="257" t="str">
        <f t="shared" ref="AT6:AT35" si="1">B6</f>
        <v>BE</v>
      </c>
      <c r="AU6" s="258" t="e">
        <f>SUM(AK6:AP6)-SUM(#REF!)</f>
        <v>#REF!</v>
      </c>
      <c r="AW6" s="257" t="s">
        <v>30</v>
      </c>
      <c r="AX6" s="258">
        <v>242.30000000000064</v>
      </c>
    </row>
    <row r="7" spans="1:50" ht="14.4" hidden="1" customHeight="1" outlineLevel="1" x14ac:dyDescent="0.3">
      <c r="A7" s="185" t="s">
        <v>253</v>
      </c>
      <c r="B7" s="259" t="s">
        <v>25</v>
      </c>
      <c r="C7" s="124" t="s">
        <v>121</v>
      </c>
      <c r="D7" s="124" t="s">
        <v>121</v>
      </c>
      <c r="E7" s="124" t="s">
        <v>121</v>
      </c>
      <c r="F7" s="124">
        <v>53.94</v>
      </c>
      <c r="G7" s="124">
        <v>58.02</v>
      </c>
      <c r="H7" s="124">
        <v>59.29</v>
      </c>
      <c r="I7" s="124">
        <v>62.48</v>
      </c>
      <c r="J7" s="124">
        <v>67.349999999999994</v>
      </c>
      <c r="K7" s="124">
        <v>62.15</v>
      </c>
      <c r="L7" s="124">
        <v>63.74</v>
      </c>
      <c r="M7" s="124">
        <v>53.36</v>
      </c>
      <c r="N7" s="124">
        <v>54.76</v>
      </c>
      <c r="O7" s="124">
        <v>52.62</v>
      </c>
      <c r="P7" s="124">
        <v>50.79</v>
      </c>
      <c r="Q7" s="124">
        <v>52.43</v>
      </c>
      <c r="R7" s="124">
        <v>53.59</v>
      </c>
      <c r="S7" s="124">
        <v>55.61</v>
      </c>
      <c r="T7" s="124">
        <v>57.68</v>
      </c>
      <c r="U7" s="124">
        <v>60.01</v>
      </c>
      <c r="V7" s="124">
        <v>63.86</v>
      </c>
      <c r="W7" s="124">
        <v>58.71</v>
      </c>
      <c r="X7" s="124">
        <v>55.73</v>
      </c>
      <c r="Y7" s="124">
        <v>48.6</v>
      </c>
      <c r="Z7" s="124">
        <v>51.94</v>
      </c>
      <c r="AA7" s="254"/>
      <c r="AB7" s="255"/>
      <c r="AC7" s="255"/>
      <c r="AD7" s="255"/>
      <c r="AE7" s="256">
        <v>51.94</v>
      </c>
      <c r="AF7" s="124">
        <v>50.94</v>
      </c>
      <c r="AG7" s="124">
        <v>55.17</v>
      </c>
      <c r="AH7" s="124">
        <v>55.7</v>
      </c>
      <c r="AI7" s="124">
        <v>59.85</v>
      </c>
      <c r="AJ7" s="124">
        <v>62.2</v>
      </c>
      <c r="AK7" s="124">
        <v>63.77</v>
      </c>
      <c r="AL7" s="124">
        <v>66.849999999999994</v>
      </c>
      <c r="AM7" s="124">
        <v>61.16</v>
      </c>
      <c r="AN7" s="124">
        <v>60.95</v>
      </c>
      <c r="AO7" s="124">
        <v>53.13</v>
      </c>
      <c r="AP7" s="124">
        <v>52.53</v>
      </c>
      <c r="AT7" s="260" t="str">
        <f t="shared" si="1"/>
        <v>BG</v>
      </c>
      <c r="AU7" s="261" t="e">
        <f>SUM(AK7:AP7)-SUM(#REF!)</f>
        <v>#REF!</v>
      </c>
      <c r="AW7" s="260" t="s">
        <v>44</v>
      </c>
      <c r="AX7" s="261">
        <v>230.78999999999996</v>
      </c>
    </row>
    <row r="8" spans="1:50" ht="14.4" hidden="1" customHeight="1" outlineLevel="1" x14ac:dyDescent="0.3">
      <c r="A8" s="185" t="s">
        <v>253</v>
      </c>
      <c r="B8" s="259" t="s">
        <v>26</v>
      </c>
      <c r="C8" s="124" t="s">
        <v>121</v>
      </c>
      <c r="D8" s="124" t="s">
        <v>121</v>
      </c>
      <c r="E8" s="124" t="s">
        <v>121</v>
      </c>
      <c r="F8" s="124">
        <v>256.81</v>
      </c>
      <c r="G8" s="124">
        <v>270.42</v>
      </c>
      <c r="H8" s="124">
        <v>278.93</v>
      </c>
      <c r="I8" s="124">
        <v>272.25</v>
      </c>
      <c r="J8" s="124">
        <v>283.06</v>
      </c>
      <c r="K8" s="124">
        <v>272.13</v>
      </c>
      <c r="L8" s="124">
        <v>279.35000000000002</v>
      </c>
      <c r="M8" s="124">
        <v>253.01</v>
      </c>
      <c r="N8" s="124">
        <v>270.39999999999998</v>
      </c>
      <c r="O8" s="124">
        <v>262.51</v>
      </c>
      <c r="P8" s="124">
        <v>251.59</v>
      </c>
      <c r="Q8" s="124">
        <v>259.07</v>
      </c>
      <c r="R8" s="124">
        <v>255.83</v>
      </c>
      <c r="S8" s="124">
        <v>268.02</v>
      </c>
      <c r="T8" s="124">
        <v>271.67</v>
      </c>
      <c r="U8" s="124">
        <v>266.55</v>
      </c>
      <c r="V8" s="124">
        <v>276.82</v>
      </c>
      <c r="W8" s="124">
        <v>268.77</v>
      </c>
      <c r="X8" s="124">
        <v>277.39999999999998</v>
      </c>
      <c r="Y8" s="124">
        <v>247.39</v>
      </c>
      <c r="Z8" s="124">
        <v>267</v>
      </c>
      <c r="AA8" s="254"/>
      <c r="AB8" s="255"/>
      <c r="AC8" s="255"/>
      <c r="AD8" s="255"/>
      <c r="AE8" s="256">
        <v>258.16000000000003</v>
      </c>
      <c r="AF8" s="124">
        <v>246.34</v>
      </c>
      <c r="AG8" s="124">
        <v>256.29000000000002</v>
      </c>
      <c r="AH8" s="124">
        <v>253.16</v>
      </c>
      <c r="AI8" s="124">
        <v>265.37</v>
      </c>
      <c r="AJ8" s="124">
        <v>273.3</v>
      </c>
      <c r="AK8" s="124">
        <v>266.5</v>
      </c>
      <c r="AL8" s="124">
        <v>278.25</v>
      </c>
      <c r="AM8" s="124">
        <v>268.5</v>
      </c>
      <c r="AN8" s="124">
        <v>277.10000000000002</v>
      </c>
      <c r="AO8" s="124">
        <v>255.2</v>
      </c>
      <c r="AP8" s="124">
        <v>266.08013</v>
      </c>
      <c r="AT8" s="260" t="str">
        <f t="shared" si="1"/>
        <v>CZ</v>
      </c>
      <c r="AU8" s="261" t="e">
        <f>SUM(AK8:AP8)-SUM(#REF!)</f>
        <v>#REF!</v>
      </c>
      <c r="AW8" s="260" t="s">
        <v>35</v>
      </c>
      <c r="AX8" s="261">
        <v>169.05134999999973</v>
      </c>
    </row>
    <row r="9" spans="1:50" ht="14.4" hidden="1" customHeight="1" outlineLevel="1" x14ac:dyDescent="0.3">
      <c r="A9" s="185" t="s">
        <v>253</v>
      </c>
      <c r="B9" s="259" t="s">
        <v>27</v>
      </c>
      <c r="C9" s="124" t="s">
        <v>121</v>
      </c>
      <c r="D9" s="124" t="s">
        <v>121</v>
      </c>
      <c r="E9" s="124" t="s">
        <v>121</v>
      </c>
      <c r="F9" s="124">
        <v>457.32</v>
      </c>
      <c r="G9" s="124">
        <v>487.31</v>
      </c>
      <c r="H9" s="124">
        <v>498.22</v>
      </c>
      <c r="I9" s="124">
        <v>484.22</v>
      </c>
      <c r="J9" s="124">
        <v>499.86</v>
      </c>
      <c r="K9" s="124">
        <v>478.45</v>
      </c>
      <c r="L9" s="124">
        <v>488.41</v>
      </c>
      <c r="M9" s="124">
        <v>442.34</v>
      </c>
      <c r="N9" s="124">
        <v>482.24</v>
      </c>
      <c r="O9" s="124">
        <v>467.69</v>
      </c>
      <c r="P9" s="124">
        <v>449.85</v>
      </c>
      <c r="Q9" s="124">
        <v>463.45</v>
      </c>
      <c r="R9" s="124">
        <v>459.77</v>
      </c>
      <c r="S9" s="124">
        <v>484.86</v>
      </c>
      <c r="T9" s="124">
        <v>493.88</v>
      </c>
      <c r="U9" s="124">
        <v>479.52</v>
      </c>
      <c r="V9" s="124">
        <v>492.68</v>
      </c>
      <c r="W9" s="124">
        <v>470.76</v>
      </c>
      <c r="X9" s="124">
        <v>485.81</v>
      </c>
      <c r="Y9" s="124">
        <v>438.18</v>
      </c>
      <c r="Z9" s="124">
        <v>477.53</v>
      </c>
      <c r="AA9" s="254"/>
      <c r="AB9" s="255"/>
      <c r="AC9" s="255"/>
      <c r="AD9" s="255"/>
      <c r="AE9" s="256">
        <v>473.33</v>
      </c>
      <c r="AF9" s="124">
        <v>446.55</v>
      </c>
      <c r="AG9" s="124">
        <v>463.77</v>
      </c>
      <c r="AH9" s="124">
        <v>460.26</v>
      </c>
      <c r="AI9" s="124">
        <v>480.91</v>
      </c>
      <c r="AJ9" s="124">
        <v>492.18</v>
      </c>
      <c r="AK9" s="256">
        <v>474.84</v>
      </c>
      <c r="AL9" s="124">
        <v>491.79</v>
      </c>
      <c r="AM9" s="124">
        <v>470.74</v>
      </c>
      <c r="AN9" s="124">
        <v>481.59</v>
      </c>
      <c r="AO9" s="124">
        <v>451.78</v>
      </c>
      <c r="AP9" s="124">
        <v>478.76</v>
      </c>
      <c r="AT9" s="260" t="str">
        <f t="shared" si="1"/>
        <v>DK</v>
      </c>
      <c r="AU9" s="261" t="e">
        <f>SUM(AK9:AP9)-SUM(#REF!)</f>
        <v>#REF!</v>
      </c>
      <c r="AW9" s="260" t="s">
        <v>46</v>
      </c>
      <c r="AX9" s="261">
        <v>23.349999999999909</v>
      </c>
    </row>
    <row r="10" spans="1:50" ht="14.4" hidden="1" customHeight="1" outlineLevel="1" x14ac:dyDescent="0.3">
      <c r="A10" s="185" t="s">
        <v>253</v>
      </c>
      <c r="B10" s="259" t="s">
        <v>28</v>
      </c>
      <c r="C10" s="124" t="s">
        <v>121</v>
      </c>
      <c r="D10" s="124" t="s">
        <v>121</v>
      </c>
      <c r="E10" s="124" t="s">
        <v>121</v>
      </c>
      <c r="F10" s="124">
        <v>2556.4</v>
      </c>
      <c r="G10" s="124">
        <v>2701.95</v>
      </c>
      <c r="H10" s="124">
        <v>2808.53</v>
      </c>
      <c r="I10" s="124">
        <v>2762.64</v>
      </c>
      <c r="J10" s="124">
        <v>2895.42</v>
      </c>
      <c r="K10" s="124">
        <v>2776.68</v>
      </c>
      <c r="L10" s="124">
        <v>2839.65</v>
      </c>
      <c r="M10" s="124">
        <v>2543.4299999999998</v>
      </c>
      <c r="N10" s="124">
        <v>2774.38</v>
      </c>
      <c r="O10" s="124">
        <v>2662.1</v>
      </c>
      <c r="P10" s="124">
        <v>2542.67</v>
      </c>
      <c r="Q10" s="124">
        <v>2610.5100000000002</v>
      </c>
      <c r="R10" s="124">
        <v>2550.61</v>
      </c>
      <c r="S10" s="124">
        <v>2680.9</v>
      </c>
      <c r="T10" s="124">
        <v>2748.05</v>
      </c>
      <c r="U10" s="124">
        <v>2703.9</v>
      </c>
      <c r="V10" s="124">
        <v>2825.56</v>
      </c>
      <c r="W10" s="124">
        <v>2685.44</v>
      </c>
      <c r="X10" s="124">
        <v>2778.38</v>
      </c>
      <c r="Y10" s="124">
        <v>2484.12</v>
      </c>
      <c r="Z10" s="124">
        <v>2675.18</v>
      </c>
      <c r="AA10" s="254"/>
      <c r="AB10" s="255"/>
      <c r="AC10" s="255"/>
      <c r="AD10" s="255"/>
      <c r="AE10" s="256">
        <v>2661.3</v>
      </c>
      <c r="AF10" s="124">
        <v>2519.41</v>
      </c>
      <c r="AG10" s="124">
        <v>2610</v>
      </c>
      <c r="AH10" s="124">
        <v>2582.33</v>
      </c>
      <c r="AI10" s="124">
        <v>2702.13</v>
      </c>
      <c r="AJ10" s="124">
        <v>2798.21</v>
      </c>
      <c r="AK10" s="124">
        <v>2745.85</v>
      </c>
      <c r="AL10" s="124">
        <v>2875.09</v>
      </c>
      <c r="AM10" s="124">
        <v>2777.07</v>
      </c>
      <c r="AN10" s="124">
        <v>2848.84</v>
      </c>
      <c r="AO10" s="124">
        <v>2649.74</v>
      </c>
      <c r="AP10" s="124">
        <v>2779.01</v>
      </c>
      <c r="AT10" s="260" t="str">
        <f t="shared" si="1"/>
        <v>DE</v>
      </c>
      <c r="AU10" s="261" t="e">
        <f>SUM(AK10:AP10)-SUM(#REF!)</f>
        <v>#REF!</v>
      </c>
      <c r="AW10" s="260" t="s">
        <v>25</v>
      </c>
      <c r="AX10" s="261">
        <v>20.980000000000018</v>
      </c>
    </row>
    <row r="11" spans="1:50" ht="14.4" hidden="1" customHeight="1" outlineLevel="1" x14ac:dyDescent="0.3">
      <c r="A11" s="185" t="s">
        <v>253</v>
      </c>
      <c r="B11" s="259" t="s">
        <v>29</v>
      </c>
      <c r="C11" s="124" t="s">
        <v>121</v>
      </c>
      <c r="D11" s="124" t="s">
        <v>121</v>
      </c>
      <c r="E11" s="124" t="s">
        <v>121</v>
      </c>
      <c r="F11" s="124">
        <v>70.400000000000006</v>
      </c>
      <c r="G11" s="124">
        <v>73.599999999999994</v>
      </c>
      <c r="H11" s="124">
        <v>74.099999999999994</v>
      </c>
      <c r="I11" s="124">
        <v>71.400000000000006</v>
      </c>
      <c r="J11" s="124">
        <v>73.8</v>
      </c>
      <c r="K11" s="124">
        <v>71.599999999999994</v>
      </c>
      <c r="L11" s="124">
        <v>74.8</v>
      </c>
      <c r="M11" s="124">
        <v>67.099999999999994</v>
      </c>
      <c r="N11" s="124">
        <v>71.7</v>
      </c>
      <c r="O11" s="124">
        <v>67.3</v>
      </c>
      <c r="P11" s="124">
        <v>63.9</v>
      </c>
      <c r="Q11" s="124">
        <v>63.4</v>
      </c>
      <c r="R11" s="124">
        <v>65</v>
      </c>
      <c r="S11" s="124">
        <v>68</v>
      </c>
      <c r="T11" s="124">
        <v>68.3</v>
      </c>
      <c r="U11" s="124">
        <v>65.599999999999994</v>
      </c>
      <c r="V11" s="124">
        <v>67.3</v>
      </c>
      <c r="W11" s="124">
        <v>66.900000000000006</v>
      </c>
      <c r="X11" s="124">
        <v>71</v>
      </c>
      <c r="Y11" s="124">
        <v>63.9</v>
      </c>
      <c r="Z11" s="124">
        <v>69.5</v>
      </c>
      <c r="AA11" s="254"/>
      <c r="AB11" s="255"/>
      <c r="AC11" s="255"/>
      <c r="AD11" s="255"/>
      <c r="AE11" s="256">
        <v>64.7</v>
      </c>
      <c r="AF11" s="124">
        <v>61.7</v>
      </c>
      <c r="AG11" s="124">
        <v>63.7</v>
      </c>
      <c r="AH11" s="124">
        <v>63.2</v>
      </c>
      <c r="AI11" s="124">
        <v>67.599999999999994</v>
      </c>
      <c r="AJ11" s="124">
        <v>68.7</v>
      </c>
      <c r="AK11" s="124">
        <v>66.3</v>
      </c>
      <c r="AL11" s="124">
        <v>68.7</v>
      </c>
      <c r="AM11" s="124">
        <v>65.900000000000006</v>
      </c>
      <c r="AN11" s="124">
        <v>67.900000000000006</v>
      </c>
      <c r="AO11" s="124">
        <v>63</v>
      </c>
      <c r="AP11" s="124">
        <v>66.400000000000006</v>
      </c>
      <c r="AT11" s="260" t="str">
        <f t="shared" si="1"/>
        <v>EE</v>
      </c>
      <c r="AU11" s="261" t="e">
        <f>SUM(AK11:AP11)-SUM(#REF!)</f>
        <v>#REF!</v>
      </c>
      <c r="AW11" s="260" t="s">
        <v>32</v>
      </c>
      <c r="AX11" s="261">
        <v>12.287999999999556</v>
      </c>
    </row>
    <row r="12" spans="1:50" ht="14.4" hidden="1" customHeight="1" outlineLevel="1" x14ac:dyDescent="0.3">
      <c r="A12" s="185" t="s">
        <v>253</v>
      </c>
      <c r="B12" s="259" t="s">
        <v>30</v>
      </c>
      <c r="C12" s="124" t="s">
        <v>121</v>
      </c>
      <c r="D12" s="124" t="s">
        <v>121</v>
      </c>
      <c r="E12" s="124" t="s">
        <v>121</v>
      </c>
      <c r="F12" s="124">
        <v>793.28</v>
      </c>
      <c r="G12" s="124">
        <v>936.14</v>
      </c>
      <c r="H12" s="124">
        <v>1044.67</v>
      </c>
      <c r="I12" s="124">
        <v>1076.54</v>
      </c>
      <c r="J12" s="124">
        <v>1193.45</v>
      </c>
      <c r="K12" s="124">
        <v>1058.55</v>
      </c>
      <c r="L12" s="124">
        <v>825.21</v>
      </c>
      <c r="M12" s="124">
        <v>392.29</v>
      </c>
      <c r="N12" s="124">
        <v>185.78</v>
      </c>
      <c r="O12" s="124">
        <v>291.12</v>
      </c>
      <c r="P12" s="124">
        <v>499.26</v>
      </c>
      <c r="Q12" s="124">
        <v>712.71</v>
      </c>
      <c r="R12" s="124">
        <v>808.95</v>
      </c>
      <c r="S12" s="124">
        <v>946.3</v>
      </c>
      <c r="T12" s="124">
        <v>1053.1600000000001</v>
      </c>
      <c r="U12" s="124">
        <v>1089.03</v>
      </c>
      <c r="V12" s="124">
        <v>1200.57</v>
      </c>
      <c r="W12" s="124">
        <v>1085.93</v>
      </c>
      <c r="X12" s="124">
        <v>832.64</v>
      </c>
      <c r="Y12" s="124">
        <v>378.36</v>
      </c>
      <c r="Z12" s="124">
        <v>188.7</v>
      </c>
      <c r="AA12" s="254"/>
      <c r="AB12" s="255"/>
      <c r="AC12" s="255"/>
      <c r="AD12" s="255"/>
      <c r="AE12" s="256">
        <v>266.43</v>
      </c>
      <c r="AF12" s="124">
        <v>463.17</v>
      </c>
      <c r="AG12" s="124">
        <v>665.98</v>
      </c>
      <c r="AH12" s="124">
        <v>746.93</v>
      </c>
      <c r="AI12" s="124">
        <v>893.37</v>
      </c>
      <c r="AJ12" s="124">
        <v>1014.27</v>
      </c>
      <c r="AK12" s="124">
        <v>1061.5899999999999</v>
      </c>
      <c r="AL12" s="124">
        <v>1148.45</v>
      </c>
      <c r="AM12" s="124">
        <v>1011.86</v>
      </c>
      <c r="AN12" s="124">
        <v>747.27</v>
      </c>
      <c r="AO12" s="124">
        <v>341.49</v>
      </c>
      <c r="AP12" s="124">
        <v>181.46</v>
      </c>
      <c r="AT12" s="260" t="str">
        <f t="shared" si="1"/>
        <v>IE</v>
      </c>
      <c r="AU12" s="261" t="e">
        <f>SUM(AK12:AP12)-SUM(#REF!)</f>
        <v>#REF!</v>
      </c>
      <c r="AW12" s="260" t="s">
        <v>36</v>
      </c>
      <c r="AX12" s="261">
        <v>11.239999999999995</v>
      </c>
    </row>
    <row r="13" spans="1:50" ht="14.4" hidden="1" customHeight="1" outlineLevel="1" x14ac:dyDescent="0.3">
      <c r="A13" s="185" t="s">
        <v>253</v>
      </c>
      <c r="B13" s="259" t="s">
        <v>31</v>
      </c>
      <c r="C13" s="124" t="s">
        <v>121</v>
      </c>
      <c r="D13" s="124" t="s">
        <v>121</v>
      </c>
      <c r="E13" s="124" t="s">
        <v>121</v>
      </c>
      <c r="F13" s="124">
        <v>48.81</v>
      </c>
      <c r="G13" s="124">
        <v>51.82</v>
      </c>
      <c r="H13" s="124">
        <v>49.58</v>
      </c>
      <c r="I13" s="124">
        <v>51.94</v>
      </c>
      <c r="J13" s="124">
        <v>56.51</v>
      </c>
      <c r="K13" s="124">
        <v>54.85</v>
      </c>
      <c r="L13" s="124">
        <v>57.72</v>
      </c>
      <c r="M13" s="124">
        <v>51.23</v>
      </c>
      <c r="N13" s="124">
        <v>56.46</v>
      </c>
      <c r="O13" s="124">
        <v>53.06</v>
      </c>
      <c r="P13" s="124">
        <v>49.11</v>
      </c>
      <c r="Q13" s="124">
        <v>60.1</v>
      </c>
      <c r="R13" s="124">
        <v>49.08</v>
      </c>
      <c r="S13" s="124">
        <v>52.26</v>
      </c>
      <c r="T13" s="124">
        <v>53</v>
      </c>
      <c r="U13" s="124">
        <v>52.47</v>
      </c>
      <c r="V13" s="124">
        <v>57.22</v>
      </c>
      <c r="W13" s="124">
        <v>55.75</v>
      </c>
      <c r="X13" s="124">
        <v>57.43</v>
      </c>
      <c r="Y13" s="124">
        <v>52.61</v>
      </c>
      <c r="Z13" s="124">
        <v>55.69</v>
      </c>
      <c r="AA13" s="254"/>
      <c r="AB13" s="255"/>
      <c r="AC13" s="255"/>
      <c r="AD13" s="255"/>
      <c r="AE13" s="256">
        <v>54.83</v>
      </c>
      <c r="AF13" s="124">
        <v>50.31</v>
      </c>
      <c r="AG13" s="124">
        <v>51.7</v>
      </c>
      <c r="AH13" s="124">
        <v>49.93</v>
      </c>
      <c r="AI13" s="124">
        <v>62.24</v>
      </c>
      <c r="AJ13" s="124">
        <v>55.74</v>
      </c>
      <c r="AK13" s="124">
        <v>52.6</v>
      </c>
      <c r="AL13" s="124">
        <v>57.66</v>
      </c>
      <c r="AM13" s="124">
        <v>54.21</v>
      </c>
      <c r="AN13" s="124">
        <v>55.93</v>
      </c>
      <c r="AO13" s="124">
        <v>52.77</v>
      </c>
      <c r="AP13" s="124">
        <v>54.25</v>
      </c>
      <c r="AT13" s="260" t="str">
        <f t="shared" si="1"/>
        <v>EL</v>
      </c>
      <c r="AU13" s="261" t="e">
        <f>SUM(AK13:AP13)-SUM(#REF!)</f>
        <v>#REF!</v>
      </c>
      <c r="AW13" s="260" t="s">
        <v>23</v>
      </c>
      <c r="AX13" s="261">
        <v>3.2400000000000091</v>
      </c>
    </row>
    <row r="14" spans="1:50" ht="14.4" hidden="1" customHeight="1" outlineLevel="1" x14ac:dyDescent="0.3">
      <c r="A14" s="185" t="s">
        <v>253</v>
      </c>
      <c r="B14" s="259" t="s">
        <v>32</v>
      </c>
      <c r="C14" s="124" t="s">
        <v>121</v>
      </c>
      <c r="D14" s="124" t="s">
        <v>121</v>
      </c>
      <c r="E14" s="124" t="s">
        <v>121</v>
      </c>
      <c r="F14" s="124">
        <v>575.35</v>
      </c>
      <c r="G14" s="124">
        <v>601.16999999999996</v>
      </c>
      <c r="H14" s="124">
        <v>620.04</v>
      </c>
      <c r="I14" s="124">
        <v>614.98</v>
      </c>
      <c r="J14" s="124">
        <v>655.95</v>
      </c>
      <c r="K14" s="124">
        <v>635.91999999999996</v>
      </c>
      <c r="L14" s="124">
        <v>650.83000000000004</v>
      </c>
      <c r="M14" s="124">
        <v>574.59</v>
      </c>
      <c r="N14" s="124">
        <v>621.80999999999995</v>
      </c>
      <c r="O14" s="124">
        <v>605.55999999999995</v>
      </c>
      <c r="P14" s="124">
        <v>573.55999999999995</v>
      </c>
      <c r="Q14" s="124">
        <v>587.57000000000005</v>
      </c>
      <c r="R14" s="124">
        <v>571.66</v>
      </c>
      <c r="S14" s="124">
        <v>602.01</v>
      </c>
      <c r="T14" s="124">
        <v>607.15</v>
      </c>
      <c r="U14" s="124">
        <v>614</v>
      </c>
      <c r="V14" s="124">
        <v>654.28</v>
      </c>
      <c r="W14" s="124">
        <v>631.52</v>
      </c>
      <c r="X14" s="124">
        <v>650.76</v>
      </c>
      <c r="Y14" s="124">
        <v>585.26</v>
      </c>
      <c r="Z14" s="124">
        <v>630.63</v>
      </c>
      <c r="AA14" s="254"/>
      <c r="AB14" s="255"/>
      <c r="AC14" s="255"/>
      <c r="AD14" s="255"/>
      <c r="AE14" s="256">
        <v>613.89</v>
      </c>
      <c r="AF14" s="124">
        <v>583.21</v>
      </c>
      <c r="AG14" s="124">
        <v>597.54999999999995</v>
      </c>
      <c r="AH14" s="124">
        <v>581.09</v>
      </c>
      <c r="AI14" s="124">
        <v>600.19000000000005</v>
      </c>
      <c r="AJ14" s="124">
        <v>622.15</v>
      </c>
      <c r="AK14" s="124">
        <v>625.30999999999995</v>
      </c>
      <c r="AL14" s="124">
        <v>653</v>
      </c>
      <c r="AM14" s="124">
        <v>639.96</v>
      </c>
      <c r="AN14" s="124">
        <v>657.64</v>
      </c>
      <c r="AO14" s="124">
        <v>603.75</v>
      </c>
      <c r="AP14" s="124">
        <v>625.16999999999996</v>
      </c>
      <c r="AT14" s="260" t="str">
        <f t="shared" si="1"/>
        <v>ES</v>
      </c>
      <c r="AU14" s="261" t="e">
        <f>SUM(AK14:AP14)-SUM(#REF!)</f>
        <v>#REF!</v>
      </c>
      <c r="AW14" s="260" t="s">
        <v>31</v>
      </c>
      <c r="AX14" s="261">
        <v>2.0999999999999659</v>
      </c>
    </row>
    <row r="15" spans="1:50" ht="14.4" hidden="1" customHeight="1" outlineLevel="1" x14ac:dyDescent="0.3">
      <c r="A15" s="185" t="s">
        <v>253</v>
      </c>
      <c r="B15" s="259" t="s">
        <v>33</v>
      </c>
      <c r="C15" s="124" t="s">
        <v>121</v>
      </c>
      <c r="D15" s="124" t="s">
        <v>121</v>
      </c>
      <c r="E15" s="124" t="s">
        <v>121</v>
      </c>
      <c r="F15" s="124">
        <v>1748.49</v>
      </c>
      <c r="G15" s="124">
        <v>1846.39</v>
      </c>
      <c r="H15" s="124">
        <v>1916.9</v>
      </c>
      <c r="I15" s="124">
        <v>1942.64</v>
      </c>
      <c r="J15" s="124">
        <v>2139.73</v>
      </c>
      <c r="K15" s="124">
        <v>2106.16</v>
      </c>
      <c r="L15" s="124">
        <v>2125.61</v>
      </c>
      <c r="M15" s="124">
        <v>1906.3</v>
      </c>
      <c r="N15" s="124">
        <v>2055.56</v>
      </c>
      <c r="O15" s="124">
        <v>1980.37</v>
      </c>
      <c r="P15" s="124">
        <v>1902.25</v>
      </c>
      <c r="Q15" s="124">
        <v>1946.88</v>
      </c>
      <c r="R15" s="124">
        <v>1836.68</v>
      </c>
      <c r="S15" s="124">
        <v>1882.2</v>
      </c>
      <c r="T15" s="124">
        <v>1977.22</v>
      </c>
      <c r="U15" s="124">
        <v>2000.52</v>
      </c>
      <c r="V15" s="124">
        <v>2208.33</v>
      </c>
      <c r="W15" s="124">
        <v>2150.29</v>
      </c>
      <c r="X15" s="124">
        <v>2183.2199999999998</v>
      </c>
      <c r="Y15" s="124">
        <v>1927.72</v>
      </c>
      <c r="Z15" s="124">
        <v>2080.56</v>
      </c>
      <c r="AA15" s="254"/>
      <c r="AB15" s="255"/>
      <c r="AC15" s="255"/>
      <c r="AD15" s="255"/>
      <c r="AE15" s="256">
        <v>2055</v>
      </c>
      <c r="AF15" s="124">
        <v>1933.63</v>
      </c>
      <c r="AG15" s="124">
        <v>1951.52</v>
      </c>
      <c r="AH15" s="124">
        <v>1872.08</v>
      </c>
      <c r="AI15" s="124">
        <v>1906.14</v>
      </c>
      <c r="AJ15" s="124">
        <v>2012.12</v>
      </c>
      <c r="AK15" s="124">
        <v>2019.93</v>
      </c>
      <c r="AL15" s="124">
        <v>2176.4</v>
      </c>
      <c r="AM15" s="124">
        <v>2184.61</v>
      </c>
      <c r="AN15" s="124">
        <v>2233.4899999999998</v>
      </c>
      <c r="AO15" s="124">
        <v>2073.37</v>
      </c>
      <c r="AP15" s="124">
        <v>2183.9</v>
      </c>
      <c r="AT15" s="260" t="str">
        <f t="shared" si="1"/>
        <v>FR</v>
      </c>
      <c r="AU15" s="261" t="e">
        <f>SUM(AK15:AP15)-SUM(#REF!)</f>
        <v>#REF!</v>
      </c>
      <c r="AW15" s="260" t="s">
        <v>43</v>
      </c>
      <c r="AX15" s="261">
        <v>1.9699999999997999</v>
      </c>
    </row>
    <row r="16" spans="1:50" ht="14.4" hidden="1" customHeight="1" outlineLevel="1" x14ac:dyDescent="0.3">
      <c r="A16" s="185" t="s">
        <v>253</v>
      </c>
      <c r="B16" s="259" t="s">
        <v>34</v>
      </c>
      <c r="C16" s="124" t="s">
        <v>121</v>
      </c>
      <c r="D16" s="124" t="s">
        <v>121</v>
      </c>
      <c r="E16" s="124" t="s">
        <v>121</v>
      </c>
      <c r="F16" s="124">
        <v>28.7</v>
      </c>
      <c r="G16" s="124">
        <v>30.15</v>
      </c>
      <c r="H16" s="124">
        <v>31.16</v>
      </c>
      <c r="I16" s="124">
        <v>31.86</v>
      </c>
      <c r="J16" s="124">
        <v>34.46</v>
      </c>
      <c r="K16" s="124">
        <v>33.450000000000003</v>
      </c>
      <c r="L16" s="124">
        <v>34.72</v>
      </c>
      <c r="M16" s="124">
        <v>30.99</v>
      </c>
      <c r="N16" s="124">
        <v>33.729999999999997</v>
      </c>
      <c r="O16" s="124">
        <v>32.11</v>
      </c>
      <c r="P16" s="124">
        <v>30.58</v>
      </c>
      <c r="Q16" s="124">
        <v>31.77</v>
      </c>
      <c r="R16" s="124">
        <v>31.52</v>
      </c>
      <c r="S16" s="124">
        <v>33.75</v>
      </c>
      <c r="T16" s="124">
        <v>34.07</v>
      </c>
      <c r="U16" s="124">
        <v>33.979999999999997</v>
      </c>
      <c r="V16" s="124">
        <v>36.200000000000003</v>
      </c>
      <c r="W16" s="124">
        <v>35.590000000000003</v>
      </c>
      <c r="X16" s="124">
        <v>37.25</v>
      </c>
      <c r="Y16" s="124">
        <v>33.17</v>
      </c>
      <c r="Z16" s="124">
        <v>35.44</v>
      </c>
      <c r="AA16" s="254"/>
      <c r="AB16" s="255"/>
      <c r="AC16" s="255"/>
      <c r="AD16" s="255"/>
      <c r="AE16" s="256">
        <v>35.49</v>
      </c>
      <c r="AF16" s="124">
        <v>33.549999999999997</v>
      </c>
      <c r="AG16" s="124">
        <v>34.770000000000003</v>
      </c>
      <c r="AH16" s="124">
        <v>34.64</v>
      </c>
      <c r="AI16" s="124">
        <v>35.72</v>
      </c>
      <c r="AJ16" s="124">
        <v>36.9</v>
      </c>
      <c r="AK16" s="124">
        <v>36.61</v>
      </c>
      <c r="AL16" s="124">
        <v>38.770000000000003</v>
      </c>
      <c r="AM16" s="124">
        <v>37.4</v>
      </c>
      <c r="AN16" s="124">
        <v>38.69</v>
      </c>
      <c r="AO16" s="124">
        <v>35.369999999999997</v>
      </c>
      <c r="AP16" s="124">
        <v>36.090000000000003</v>
      </c>
      <c r="AT16" s="260" t="str">
        <f t="shared" si="1"/>
        <v>HR</v>
      </c>
      <c r="AU16" s="261" t="e">
        <f>SUM(AK16:AP16)-SUM(#REF!)</f>
        <v>#REF!</v>
      </c>
      <c r="AW16" s="260" t="s">
        <v>41</v>
      </c>
      <c r="AX16" s="261">
        <v>-0.74000000000000199</v>
      </c>
    </row>
    <row r="17" spans="1:50" ht="14.4" hidden="1" customHeight="1" outlineLevel="1" x14ac:dyDescent="0.3">
      <c r="A17" s="185" t="s">
        <v>253</v>
      </c>
      <c r="B17" s="259" t="s">
        <v>35</v>
      </c>
      <c r="C17" s="124" t="s">
        <v>121</v>
      </c>
      <c r="D17" s="124" t="s">
        <v>121</v>
      </c>
      <c r="E17" s="124" t="s">
        <v>121</v>
      </c>
      <c r="F17" s="124">
        <v>972.85</v>
      </c>
      <c r="G17" s="124">
        <v>1023.4</v>
      </c>
      <c r="H17" s="124">
        <v>1063.3499999999999</v>
      </c>
      <c r="I17" s="124">
        <v>1074.46</v>
      </c>
      <c r="J17" s="124">
        <v>1161.6400000000001</v>
      </c>
      <c r="K17" s="124">
        <v>1141.99</v>
      </c>
      <c r="L17" s="124">
        <v>1181.98</v>
      </c>
      <c r="M17" s="124">
        <v>1046.5999999999999</v>
      </c>
      <c r="N17" s="124">
        <v>1121.93</v>
      </c>
      <c r="O17" s="124">
        <v>1059.79</v>
      </c>
      <c r="P17" s="124">
        <v>998.94</v>
      </c>
      <c r="Q17" s="124">
        <v>1015.13</v>
      </c>
      <c r="R17" s="124">
        <v>992.28</v>
      </c>
      <c r="S17" s="124">
        <v>1053.1199999999999</v>
      </c>
      <c r="T17" s="124">
        <v>1073.4100000000001</v>
      </c>
      <c r="U17" s="124">
        <v>1083.95</v>
      </c>
      <c r="V17" s="124">
        <v>1172.21</v>
      </c>
      <c r="W17" s="124">
        <v>1154.52</v>
      </c>
      <c r="X17" s="124">
        <v>1192.76</v>
      </c>
      <c r="Y17" s="124">
        <v>1067.0899999999999</v>
      </c>
      <c r="Z17" s="124">
        <v>1134.8499999999999</v>
      </c>
      <c r="AA17" s="254"/>
      <c r="AB17" s="255"/>
      <c r="AC17" s="255"/>
      <c r="AD17" s="255"/>
      <c r="AE17" s="256">
        <v>1066.79</v>
      </c>
      <c r="AF17" s="124">
        <v>994.03</v>
      </c>
      <c r="AG17" s="124">
        <v>1008.23</v>
      </c>
      <c r="AH17" s="124">
        <v>972.71</v>
      </c>
      <c r="AI17" s="124">
        <v>1007.31</v>
      </c>
      <c r="AJ17" s="124">
        <v>1052.76</v>
      </c>
      <c r="AK17" s="124">
        <v>1052.79</v>
      </c>
      <c r="AL17" s="124">
        <v>1121.9100000000001</v>
      </c>
      <c r="AM17" s="124">
        <v>1107.77</v>
      </c>
      <c r="AN17" s="124">
        <v>1149.77</v>
      </c>
      <c r="AO17" s="262">
        <v>1055.8</v>
      </c>
      <c r="AP17" s="124">
        <v>1077.92</v>
      </c>
      <c r="AT17" s="260" t="str">
        <f t="shared" si="1"/>
        <v>IT</v>
      </c>
      <c r="AU17" s="261" t="e">
        <f>SUM(AK17:AP17)-SUM(#REF!)</f>
        <v>#REF!</v>
      </c>
      <c r="AW17" s="260" t="s">
        <v>39</v>
      </c>
      <c r="AX17" s="261">
        <v>-1.2999999999999829</v>
      </c>
    </row>
    <row r="18" spans="1:50" ht="14.4" hidden="1" customHeight="1" outlineLevel="1" x14ac:dyDescent="0.3">
      <c r="A18" s="185" t="s">
        <v>253</v>
      </c>
      <c r="B18" s="259" t="s">
        <v>36</v>
      </c>
      <c r="C18" s="124" t="s">
        <v>121</v>
      </c>
      <c r="D18" s="124" t="s">
        <v>121</v>
      </c>
      <c r="E18" s="124" t="s">
        <v>121</v>
      </c>
      <c r="F18" s="124">
        <v>24.05</v>
      </c>
      <c r="G18" s="124">
        <v>23.88</v>
      </c>
      <c r="H18" s="124">
        <v>24.89</v>
      </c>
      <c r="I18" s="124">
        <v>25.56</v>
      </c>
      <c r="J18" s="124">
        <v>27.19</v>
      </c>
      <c r="K18" s="124">
        <v>26.35</v>
      </c>
      <c r="L18" s="124">
        <v>26.88</v>
      </c>
      <c r="M18" s="124">
        <v>23.47</v>
      </c>
      <c r="N18" s="124">
        <v>25.77</v>
      </c>
      <c r="O18" s="124">
        <v>25.07</v>
      </c>
      <c r="P18" s="124">
        <v>23.49</v>
      </c>
      <c r="Q18" s="124">
        <v>23.48</v>
      </c>
      <c r="R18" s="124">
        <v>22.76</v>
      </c>
      <c r="S18" s="124">
        <v>23.15</v>
      </c>
      <c r="T18" s="124">
        <v>23.21</v>
      </c>
      <c r="U18" s="124">
        <v>23.01</v>
      </c>
      <c r="V18" s="124">
        <v>24.19</v>
      </c>
      <c r="W18" s="124">
        <v>24.29</v>
      </c>
      <c r="X18" s="124">
        <v>25.26</v>
      </c>
      <c r="Y18" s="124">
        <v>22.95</v>
      </c>
      <c r="Z18" s="124">
        <v>25.41</v>
      </c>
      <c r="AA18" s="254"/>
      <c r="AB18" s="255"/>
      <c r="AC18" s="255"/>
      <c r="AD18" s="255"/>
      <c r="AE18" s="256">
        <v>25.25</v>
      </c>
      <c r="AF18" s="124">
        <v>23.52</v>
      </c>
      <c r="AG18" s="124">
        <v>23.48</v>
      </c>
      <c r="AH18" s="124">
        <v>21.45</v>
      </c>
      <c r="AI18" s="124">
        <v>22.43</v>
      </c>
      <c r="AJ18" s="124">
        <v>22.18</v>
      </c>
      <c r="AK18" s="124">
        <v>22.73</v>
      </c>
      <c r="AL18" s="124">
        <v>23.22</v>
      </c>
      <c r="AM18" s="124">
        <v>22.75</v>
      </c>
      <c r="AN18" s="124">
        <v>22.78</v>
      </c>
      <c r="AO18" s="124">
        <v>20.81</v>
      </c>
      <c r="AP18" s="124">
        <v>21.46</v>
      </c>
      <c r="AT18" s="260" t="str">
        <f t="shared" si="1"/>
        <v>CY</v>
      </c>
      <c r="AU18" s="261" t="e">
        <f>SUM(AK18:AP18)-SUM(#REF!)</f>
        <v>#REF!</v>
      </c>
      <c r="AW18" s="260" t="s">
        <v>47</v>
      </c>
      <c r="AX18" s="261">
        <v>-1.339999999999975</v>
      </c>
    </row>
    <row r="19" spans="1:50" ht="14.4" hidden="1" customHeight="1" outlineLevel="1" x14ac:dyDescent="0.3">
      <c r="A19" s="185" t="s">
        <v>253</v>
      </c>
      <c r="B19" s="259" t="s">
        <v>37</v>
      </c>
      <c r="C19" s="124" t="s">
        <v>121</v>
      </c>
      <c r="D19" s="124" t="s">
        <v>121</v>
      </c>
      <c r="E19" s="124" t="s">
        <v>121</v>
      </c>
      <c r="F19" s="124">
        <v>73.489999999999995</v>
      </c>
      <c r="G19" s="124">
        <v>76.13</v>
      </c>
      <c r="H19" s="124">
        <v>75.64</v>
      </c>
      <c r="I19" s="124">
        <v>72.67</v>
      </c>
      <c r="J19" s="124">
        <v>71.930000000000007</v>
      </c>
      <c r="K19" s="124">
        <v>65.260000000000005</v>
      </c>
      <c r="L19" s="124">
        <v>66.98</v>
      </c>
      <c r="M19" s="124">
        <v>60.84</v>
      </c>
      <c r="N19" s="124">
        <v>66.02</v>
      </c>
      <c r="O19" s="124">
        <v>63.9</v>
      </c>
      <c r="P19" s="124">
        <v>61.56</v>
      </c>
      <c r="Q19" s="124">
        <v>66.72</v>
      </c>
      <c r="R19" s="124">
        <v>70.650000000000006</v>
      </c>
      <c r="S19" s="124">
        <v>75.95</v>
      </c>
      <c r="T19" s="124">
        <v>74.98</v>
      </c>
      <c r="U19" s="124">
        <v>72.05</v>
      </c>
      <c r="V19" s="124">
        <v>68.53</v>
      </c>
      <c r="W19" s="124">
        <v>63.52</v>
      </c>
      <c r="X19" s="124">
        <v>66.44</v>
      </c>
      <c r="Y19" s="124">
        <v>60.4</v>
      </c>
      <c r="Z19" s="124">
        <v>66.209999999999994</v>
      </c>
      <c r="AA19" s="254"/>
      <c r="AB19" s="255"/>
      <c r="AC19" s="255"/>
      <c r="AD19" s="255"/>
      <c r="AE19" s="256">
        <v>62.83</v>
      </c>
      <c r="AF19" s="124">
        <v>60.84</v>
      </c>
      <c r="AG19" s="124">
        <v>67.239999999999995</v>
      </c>
      <c r="AH19" s="124">
        <v>70.13</v>
      </c>
      <c r="AI19" s="124">
        <v>75.19</v>
      </c>
      <c r="AJ19" s="124">
        <v>74.959999999999994</v>
      </c>
      <c r="AK19" s="124">
        <v>72.63</v>
      </c>
      <c r="AL19" s="124">
        <v>69.319999999999993</v>
      </c>
      <c r="AM19" s="124">
        <v>59.62</v>
      </c>
      <c r="AN19" s="124">
        <v>60.35</v>
      </c>
      <c r="AO19" s="124">
        <v>56.51</v>
      </c>
      <c r="AP19" s="124">
        <v>60.88</v>
      </c>
      <c r="AT19" s="260" t="str">
        <f t="shared" si="1"/>
        <v>LV</v>
      </c>
      <c r="AU19" s="261" t="e">
        <f>SUM(AK19:AP19)-SUM(#REF!)</f>
        <v>#REF!</v>
      </c>
      <c r="AW19" s="260" t="s">
        <v>37</v>
      </c>
      <c r="AX19" s="261">
        <v>-2.1899999999999409</v>
      </c>
    </row>
    <row r="20" spans="1:50" ht="14.4" hidden="1" customHeight="1" outlineLevel="1" x14ac:dyDescent="0.3">
      <c r="A20" s="185" t="s">
        <v>253</v>
      </c>
      <c r="B20" s="259" t="s">
        <v>38</v>
      </c>
      <c r="C20" s="124" t="s">
        <v>121</v>
      </c>
      <c r="D20" s="124" t="s">
        <v>121</v>
      </c>
      <c r="E20" s="124" t="s">
        <v>121</v>
      </c>
      <c r="F20" s="124">
        <v>124.49</v>
      </c>
      <c r="G20" s="124">
        <v>129.38999999999999</v>
      </c>
      <c r="H20" s="124">
        <v>127.84</v>
      </c>
      <c r="I20" s="124">
        <v>120.1</v>
      </c>
      <c r="J20" s="124">
        <v>116.19</v>
      </c>
      <c r="K20" s="124">
        <v>101.2</v>
      </c>
      <c r="L20" s="124">
        <v>102.05</v>
      </c>
      <c r="M20" s="124">
        <v>92.74</v>
      </c>
      <c r="N20" s="124">
        <v>104.26</v>
      </c>
      <c r="O20" s="124">
        <v>104.08</v>
      </c>
      <c r="P20" s="124">
        <v>101.49</v>
      </c>
      <c r="Q20" s="124">
        <v>113.8</v>
      </c>
      <c r="R20" s="124">
        <v>122.21</v>
      </c>
      <c r="S20" s="124">
        <v>133.76</v>
      </c>
      <c r="T20" s="124">
        <v>131.22</v>
      </c>
      <c r="U20" s="124">
        <v>123.12</v>
      </c>
      <c r="V20" s="124">
        <v>115.39</v>
      </c>
      <c r="W20" s="124">
        <v>104.04</v>
      </c>
      <c r="X20" s="124">
        <v>107.28</v>
      </c>
      <c r="Y20" s="124">
        <v>97.49</v>
      </c>
      <c r="Z20" s="124">
        <v>109.36</v>
      </c>
      <c r="AA20" s="254"/>
      <c r="AB20" s="255"/>
      <c r="AC20" s="255"/>
      <c r="AD20" s="255"/>
      <c r="AE20" s="256">
        <v>103.76</v>
      </c>
      <c r="AF20" s="124">
        <v>101.99</v>
      </c>
      <c r="AG20" s="124">
        <v>117.28</v>
      </c>
      <c r="AH20" s="124">
        <v>122.73</v>
      </c>
      <c r="AI20" s="124">
        <v>132.93</v>
      </c>
      <c r="AJ20" s="124">
        <v>132.96</v>
      </c>
      <c r="AK20" s="124">
        <v>124.99</v>
      </c>
      <c r="AL20" s="124">
        <v>118.11</v>
      </c>
      <c r="AM20" s="124">
        <v>101.94</v>
      </c>
      <c r="AN20" s="124">
        <v>101.24</v>
      </c>
      <c r="AO20" s="124">
        <v>96.67</v>
      </c>
      <c r="AP20" s="124">
        <v>105.09</v>
      </c>
      <c r="AT20" s="260" t="str">
        <f t="shared" si="1"/>
        <v>LT</v>
      </c>
      <c r="AU20" s="261" t="e">
        <f>SUM(AK20:AP20)-SUM(#REF!)</f>
        <v>#REF!</v>
      </c>
      <c r="AW20" s="260" t="s">
        <v>29</v>
      </c>
      <c r="AX20" s="261">
        <v>-6.8000000000000114</v>
      </c>
    </row>
    <row r="21" spans="1:50" ht="14.4" hidden="1" customHeight="1" outlineLevel="1" x14ac:dyDescent="0.3">
      <c r="A21" s="185" t="s">
        <v>253</v>
      </c>
      <c r="B21" s="263" t="s">
        <v>39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254"/>
      <c r="AB21" s="255"/>
      <c r="AC21" s="255"/>
      <c r="AD21" s="255"/>
      <c r="AE21" s="264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T21" s="260" t="str">
        <f t="shared" si="1"/>
        <v>LU</v>
      </c>
      <c r="AU21" s="261" t="e">
        <f>SUM(AK21:AP21)-SUM(#REF!)</f>
        <v>#REF!</v>
      </c>
      <c r="AW21" s="260" t="s">
        <v>48</v>
      </c>
      <c r="AX21" s="261">
        <v>-7.7000000000001023</v>
      </c>
    </row>
    <row r="22" spans="1:50" ht="14.4" hidden="1" customHeight="1" outlineLevel="1" x14ac:dyDescent="0.3">
      <c r="A22" s="185" t="s">
        <v>253</v>
      </c>
      <c r="B22" s="259" t="s">
        <v>40</v>
      </c>
      <c r="C22" s="124" t="s">
        <v>121</v>
      </c>
      <c r="D22" s="124" t="s">
        <v>121</v>
      </c>
      <c r="E22" s="124" t="s">
        <v>121</v>
      </c>
      <c r="F22" s="124">
        <v>126.8</v>
      </c>
      <c r="G22" s="124">
        <v>131.74</v>
      </c>
      <c r="H22" s="124">
        <v>136.77000000000001</v>
      </c>
      <c r="I22" s="124">
        <v>133.77000000000001</v>
      </c>
      <c r="J22" s="124">
        <v>146.24</v>
      </c>
      <c r="K22" s="124">
        <v>142.72</v>
      </c>
      <c r="L22" s="124">
        <v>147.71</v>
      </c>
      <c r="M22" s="124">
        <v>131.38</v>
      </c>
      <c r="N22" s="124">
        <v>143.72</v>
      </c>
      <c r="O22" s="124">
        <v>137.69</v>
      </c>
      <c r="P22" s="124">
        <v>131.56</v>
      </c>
      <c r="Q22" s="124">
        <v>134.41999999999999</v>
      </c>
      <c r="R22" s="124">
        <v>132.27000000000001</v>
      </c>
      <c r="S22" s="124">
        <v>138.77000000000001</v>
      </c>
      <c r="T22" s="124">
        <v>140.55000000000001</v>
      </c>
      <c r="U22" s="124">
        <v>138.32</v>
      </c>
      <c r="V22" s="124">
        <v>147.05000000000001</v>
      </c>
      <c r="W22" s="124">
        <v>148.30000000000001</v>
      </c>
      <c r="X22" s="124">
        <v>157.72999999999999</v>
      </c>
      <c r="Y22" s="124">
        <v>142.12</v>
      </c>
      <c r="Z22" s="124">
        <v>151.5</v>
      </c>
      <c r="AA22" s="254"/>
      <c r="AB22" s="255"/>
      <c r="AC22" s="255"/>
      <c r="AD22" s="255"/>
      <c r="AE22" s="256">
        <v>137.36000000000001</v>
      </c>
      <c r="AF22" s="124">
        <v>127.45</v>
      </c>
      <c r="AG22" s="124">
        <v>131.49</v>
      </c>
      <c r="AH22" s="124">
        <v>126.62</v>
      </c>
      <c r="AI22" s="124">
        <v>130.55000000000001</v>
      </c>
      <c r="AJ22" s="124">
        <v>133.79</v>
      </c>
      <c r="AK22" s="124">
        <v>135.13999999999999</v>
      </c>
      <c r="AL22" s="124">
        <v>142.69999999999999</v>
      </c>
      <c r="AM22" s="124">
        <v>140.68</v>
      </c>
      <c r="AN22" s="124">
        <v>146.34</v>
      </c>
      <c r="AO22" s="124">
        <v>134.33000000000001</v>
      </c>
      <c r="AP22" s="124">
        <v>139.22</v>
      </c>
      <c r="AT22" s="260" t="str">
        <f t="shared" si="1"/>
        <v>HU</v>
      </c>
      <c r="AU22" s="261" t="e">
        <f>SUM(AK22:AP22)-SUM(#REF!)</f>
        <v>#REF!</v>
      </c>
      <c r="AW22" s="260" t="s">
        <v>40</v>
      </c>
      <c r="AX22" s="261">
        <v>-8.9900000000000091</v>
      </c>
    </row>
    <row r="23" spans="1:50" ht="14.4" hidden="1" customHeight="1" outlineLevel="1" x14ac:dyDescent="0.3">
      <c r="A23" s="185" t="s">
        <v>253</v>
      </c>
      <c r="B23" s="259" t="s">
        <v>41</v>
      </c>
      <c r="C23" s="124" t="s">
        <v>121</v>
      </c>
      <c r="D23" s="124" t="s">
        <v>121</v>
      </c>
      <c r="E23" s="124" t="s">
        <v>121</v>
      </c>
      <c r="F23" s="124">
        <v>2.86</v>
      </c>
      <c r="G23" s="124">
        <v>2.95</v>
      </c>
      <c r="H23" s="124">
        <v>2.91</v>
      </c>
      <c r="I23" s="124">
        <v>3.01</v>
      </c>
      <c r="J23" s="124">
        <v>3.25</v>
      </c>
      <c r="K23" s="124">
        <v>3.21</v>
      </c>
      <c r="L23" s="124">
        <v>3.34</v>
      </c>
      <c r="M23" s="124">
        <v>3.04</v>
      </c>
      <c r="N23" s="124">
        <v>3.43</v>
      </c>
      <c r="O23" s="124">
        <v>3.38</v>
      </c>
      <c r="P23" s="124">
        <v>3.16</v>
      </c>
      <c r="Q23" s="124">
        <v>3.15</v>
      </c>
      <c r="R23" s="124">
        <v>2.91</v>
      </c>
      <c r="S23" s="124">
        <v>3.02</v>
      </c>
      <c r="T23" s="124">
        <v>3.18</v>
      </c>
      <c r="U23" s="124">
        <v>3.28</v>
      </c>
      <c r="V23" s="124">
        <v>3.5</v>
      </c>
      <c r="W23" s="124">
        <v>3.43</v>
      </c>
      <c r="X23" s="124">
        <v>3.49</v>
      </c>
      <c r="Y23" s="124">
        <v>3.09</v>
      </c>
      <c r="Z23" s="124">
        <v>3.38</v>
      </c>
      <c r="AA23" s="254"/>
      <c r="AB23" s="255"/>
      <c r="AC23" s="255"/>
      <c r="AD23" s="255"/>
      <c r="AE23" s="256">
        <v>3.57</v>
      </c>
      <c r="AF23" s="124">
        <v>3.38</v>
      </c>
      <c r="AG23" s="124">
        <v>3.38</v>
      </c>
      <c r="AH23" s="124">
        <v>3.16</v>
      </c>
      <c r="AI23" s="124">
        <v>3.3</v>
      </c>
      <c r="AJ23" s="124">
        <v>3.45</v>
      </c>
      <c r="AK23" s="124">
        <v>3.47</v>
      </c>
      <c r="AL23" s="124">
        <v>3.74</v>
      </c>
      <c r="AM23" s="124">
        <v>3.69</v>
      </c>
      <c r="AN23" s="124">
        <v>3.85</v>
      </c>
      <c r="AO23" s="124">
        <v>3.54</v>
      </c>
      <c r="AP23" s="124">
        <v>3.65</v>
      </c>
      <c r="AT23" s="260" t="str">
        <f t="shared" si="1"/>
        <v>MT</v>
      </c>
      <c r="AU23" s="261" t="e">
        <f>SUM(AK23:AP23)-SUM(#REF!)</f>
        <v>#REF!</v>
      </c>
      <c r="AW23" s="260" t="s">
        <v>34</v>
      </c>
      <c r="AX23" s="261">
        <v>-11.900000000000006</v>
      </c>
    </row>
    <row r="24" spans="1:50" ht="14.4" hidden="1" customHeight="1" outlineLevel="1" x14ac:dyDescent="0.3">
      <c r="A24" s="185" t="s">
        <v>253</v>
      </c>
      <c r="B24" s="259" t="s">
        <v>42</v>
      </c>
      <c r="C24" s="124" t="s">
        <v>121</v>
      </c>
      <c r="D24" s="124" t="s">
        <v>121</v>
      </c>
      <c r="E24" s="124" t="s">
        <v>121</v>
      </c>
      <c r="F24" s="124">
        <v>1092.7</v>
      </c>
      <c r="G24" s="124">
        <v>1151.4000000000001</v>
      </c>
      <c r="H24" s="124">
        <v>1185.0999999999999</v>
      </c>
      <c r="I24" s="124">
        <v>1166.5</v>
      </c>
      <c r="J24" s="124">
        <v>1229.5999999999999</v>
      </c>
      <c r="K24" s="124">
        <v>1192</v>
      </c>
      <c r="L24" s="124">
        <v>1226.7</v>
      </c>
      <c r="M24" s="124">
        <v>1110.5999999999999</v>
      </c>
      <c r="N24" s="124">
        <v>1211.9000000000001</v>
      </c>
      <c r="O24" s="124">
        <v>1168.4000000000001</v>
      </c>
      <c r="P24" s="124">
        <v>1113.8</v>
      </c>
      <c r="Q24" s="124">
        <v>1139.9000000000001</v>
      </c>
      <c r="R24" s="124">
        <v>1106</v>
      </c>
      <c r="S24" s="124">
        <v>1147.7</v>
      </c>
      <c r="T24" s="124">
        <v>1164.0999999999999</v>
      </c>
      <c r="U24" s="124">
        <v>1148.2</v>
      </c>
      <c r="V24" s="124">
        <v>1206.8</v>
      </c>
      <c r="W24" s="124">
        <v>1154.0999999999999</v>
      </c>
      <c r="X24" s="124">
        <v>1187.4000000000001</v>
      </c>
      <c r="Y24" s="124">
        <v>1067.7</v>
      </c>
      <c r="Z24" s="124">
        <v>1157.9000000000001</v>
      </c>
      <c r="AA24" s="254"/>
      <c r="AB24" s="255"/>
      <c r="AC24" s="255"/>
      <c r="AD24" s="255"/>
      <c r="AE24" s="256">
        <v>1169</v>
      </c>
      <c r="AF24" s="124">
        <v>1104</v>
      </c>
      <c r="AG24" s="124">
        <v>1136.3</v>
      </c>
      <c r="AH24" s="124">
        <v>1112.5</v>
      </c>
      <c r="AI24" s="124">
        <v>1142.5</v>
      </c>
      <c r="AJ24" s="124">
        <v>1177</v>
      </c>
      <c r="AK24" s="124">
        <v>1157.0999999999999</v>
      </c>
      <c r="AL24" s="124">
        <v>1215.9000000000001</v>
      </c>
      <c r="AM24" s="124">
        <v>1194.7</v>
      </c>
      <c r="AN24" s="124">
        <v>1225.4000000000001</v>
      </c>
      <c r="AO24" s="124">
        <v>1144.9000000000001</v>
      </c>
      <c r="AP24" s="124">
        <v>1207.3</v>
      </c>
      <c r="AT24" s="260" t="str">
        <f t="shared" si="1"/>
        <v>NL</v>
      </c>
      <c r="AU24" s="261" t="e">
        <f>SUM(AK24:AP24)-SUM(#REF!)</f>
        <v>#REF!</v>
      </c>
      <c r="AW24" s="260" t="s">
        <v>45</v>
      </c>
      <c r="AX24" s="261">
        <v>-13.969999999999914</v>
      </c>
    </row>
    <row r="25" spans="1:50" ht="14.4" hidden="1" customHeight="1" outlineLevel="1" x14ac:dyDescent="0.3">
      <c r="A25" s="185" t="s">
        <v>253</v>
      </c>
      <c r="B25" s="259" t="s">
        <v>43</v>
      </c>
      <c r="C25" s="124" t="s">
        <v>121</v>
      </c>
      <c r="D25" s="124" t="s">
        <v>121</v>
      </c>
      <c r="E25" s="124" t="s">
        <v>121</v>
      </c>
      <c r="F25" s="124">
        <v>245.58</v>
      </c>
      <c r="G25" s="124">
        <v>254.35</v>
      </c>
      <c r="H25" s="124">
        <v>266.33999999999997</v>
      </c>
      <c r="I25" s="124">
        <v>272.35000000000002</v>
      </c>
      <c r="J25" s="124">
        <v>300.57</v>
      </c>
      <c r="K25" s="124">
        <v>290.95999999999998</v>
      </c>
      <c r="L25" s="124">
        <v>297.88</v>
      </c>
      <c r="M25" s="124">
        <v>263.07</v>
      </c>
      <c r="N25" s="124">
        <v>281.82</v>
      </c>
      <c r="O25" s="124">
        <v>267.25</v>
      </c>
      <c r="P25" s="124">
        <v>250.38</v>
      </c>
      <c r="Q25" s="124">
        <v>257</v>
      </c>
      <c r="R25" s="124">
        <v>245.49</v>
      </c>
      <c r="S25" s="124">
        <v>256.44</v>
      </c>
      <c r="T25" s="124">
        <v>265.83</v>
      </c>
      <c r="U25" s="124">
        <v>269.88</v>
      </c>
      <c r="V25" s="124">
        <v>299.45999999999998</v>
      </c>
      <c r="W25" s="124">
        <v>290.51</v>
      </c>
      <c r="X25" s="124">
        <v>298.06</v>
      </c>
      <c r="Y25" s="124">
        <v>264.77999999999997</v>
      </c>
      <c r="Z25" s="124">
        <v>281.97000000000003</v>
      </c>
      <c r="AA25" s="254"/>
      <c r="AB25" s="255"/>
      <c r="AC25" s="255"/>
      <c r="AD25" s="255"/>
      <c r="AE25" s="256">
        <v>254.33</v>
      </c>
      <c r="AF25" s="124">
        <v>235.97</v>
      </c>
      <c r="AG25" s="124">
        <v>243.93</v>
      </c>
      <c r="AH25" s="124">
        <v>236.28</v>
      </c>
      <c r="AI25" s="124">
        <v>246.35</v>
      </c>
      <c r="AJ25" s="124">
        <v>257.87</v>
      </c>
      <c r="AK25" s="124">
        <v>262.20999999999998</v>
      </c>
      <c r="AL25" s="262">
        <v>289.47000000000003</v>
      </c>
      <c r="AM25" s="124">
        <v>282.77999999999997</v>
      </c>
      <c r="AN25" s="124">
        <v>290.05</v>
      </c>
      <c r="AO25" s="262">
        <v>265.31</v>
      </c>
      <c r="AP25" s="124">
        <v>272.58999999999997</v>
      </c>
      <c r="AT25" s="260" t="str">
        <f t="shared" si="1"/>
        <v>AT</v>
      </c>
      <c r="AU25" s="261" t="e">
        <f>SUM(AK25:AP25)-SUM(#REF!)</f>
        <v>#REF!</v>
      </c>
      <c r="AW25" s="260" t="s">
        <v>38</v>
      </c>
      <c r="AX25" s="261">
        <v>-14.009999999999991</v>
      </c>
    </row>
    <row r="26" spans="1:50" ht="14.4" hidden="1" customHeight="1" outlineLevel="1" x14ac:dyDescent="0.3">
      <c r="A26" s="185" t="s">
        <v>253</v>
      </c>
      <c r="B26" s="259" t="s">
        <v>44</v>
      </c>
      <c r="C26" s="124" t="s">
        <v>121</v>
      </c>
      <c r="D26" s="124" t="s">
        <v>121</v>
      </c>
      <c r="E26" s="124" t="s">
        <v>121</v>
      </c>
      <c r="F26" s="124">
        <v>1038.05</v>
      </c>
      <c r="G26" s="124">
        <v>1092.7</v>
      </c>
      <c r="H26" s="124">
        <v>1127.3599999999999</v>
      </c>
      <c r="I26" s="124">
        <v>1111.8800000000001</v>
      </c>
      <c r="J26" s="124">
        <v>1172.19</v>
      </c>
      <c r="K26" s="124">
        <v>1105.42</v>
      </c>
      <c r="L26" s="124">
        <v>1134.2</v>
      </c>
      <c r="M26" s="124">
        <v>1015.76</v>
      </c>
      <c r="N26" s="124">
        <v>1096.22</v>
      </c>
      <c r="O26" s="124">
        <v>1049.05</v>
      </c>
      <c r="P26" s="124">
        <v>991.94</v>
      </c>
      <c r="Q26" s="124">
        <v>1029.77</v>
      </c>
      <c r="R26" s="124">
        <v>1022.76</v>
      </c>
      <c r="S26" s="124">
        <v>1079.17</v>
      </c>
      <c r="T26" s="124">
        <v>1103.98</v>
      </c>
      <c r="U26" s="124">
        <v>1090.8499999999999</v>
      </c>
      <c r="V26" s="124">
        <v>1127.6300000000001</v>
      </c>
      <c r="W26" s="124">
        <v>1081.81</v>
      </c>
      <c r="X26" s="124">
        <v>1117.54</v>
      </c>
      <c r="Y26" s="124">
        <v>1005.42</v>
      </c>
      <c r="Z26" s="124">
        <v>1078.6600000000001</v>
      </c>
      <c r="AA26" s="254"/>
      <c r="AB26" s="255"/>
      <c r="AC26" s="255"/>
      <c r="AD26" s="255"/>
      <c r="AE26" s="256">
        <v>1016.31</v>
      </c>
      <c r="AF26" s="124">
        <v>959.84</v>
      </c>
      <c r="AG26" s="124">
        <v>998.55</v>
      </c>
      <c r="AH26" s="124">
        <v>997.27</v>
      </c>
      <c r="AI26" s="124">
        <v>1049.74</v>
      </c>
      <c r="AJ26" s="124">
        <v>1079.33</v>
      </c>
      <c r="AK26" s="124">
        <v>1069.6199999999999</v>
      </c>
      <c r="AL26" s="124">
        <v>1111.0899999999999</v>
      </c>
      <c r="AM26" s="124">
        <v>1050.02</v>
      </c>
      <c r="AN26" s="124">
        <v>1079.07</v>
      </c>
      <c r="AO26" s="124">
        <v>1001.93</v>
      </c>
      <c r="AP26" s="124">
        <v>1044.6300000000001</v>
      </c>
      <c r="AT26" s="260" t="str">
        <f t="shared" si="1"/>
        <v>PL</v>
      </c>
      <c r="AU26" s="261" t="e">
        <f>SUM(AK26:AP26)-SUM(#REF!)</f>
        <v>#REF!</v>
      </c>
      <c r="AW26" s="260" t="s">
        <v>26</v>
      </c>
      <c r="AX26" s="261">
        <v>-26.608008999999811</v>
      </c>
    </row>
    <row r="27" spans="1:50" ht="14.4" hidden="1" customHeight="1" outlineLevel="1" x14ac:dyDescent="0.3">
      <c r="A27" s="185" t="s">
        <v>253</v>
      </c>
      <c r="B27" s="259" t="s">
        <v>45</v>
      </c>
      <c r="C27" s="124" t="s">
        <v>121</v>
      </c>
      <c r="D27" s="124" t="s">
        <v>121</v>
      </c>
      <c r="E27" s="124" t="s">
        <v>121</v>
      </c>
      <c r="F27" s="124">
        <v>146.99</v>
      </c>
      <c r="G27" s="124">
        <v>155.09</v>
      </c>
      <c r="H27" s="124">
        <v>163.85</v>
      </c>
      <c r="I27" s="124">
        <v>164.5</v>
      </c>
      <c r="J27" s="124">
        <v>175.77</v>
      </c>
      <c r="K27" s="124">
        <v>170.14</v>
      </c>
      <c r="L27" s="124">
        <v>168.68</v>
      </c>
      <c r="M27" s="124">
        <v>148.52000000000001</v>
      </c>
      <c r="N27" s="124">
        <v>156.75</v>
      </c>
      <c r="O27" s="124">
        <v>147.9</v>
      </c>
      <c r="P27" s="124">
        <v>140.55000000000001</v>
      </c>
      <c r="Q27" s="124">
        <v>142.5</v>
      </c>
      <c r="R27" s="124">
        <v>138.63</v>
      </c>
      <c r="S27" s="124">
        <v>150.09</v>
      </c>
      <c r="T27" s="124">
        <v>157.9</v>
      </c>
      <c r="U27" s="124">
        <v>161.44999999999999</v>
      </c>
      <c r="V27" s="124">
        <v>171.45</v>
      </c>
      <c r="W27" s="124">
        <v>165.9</v>
      </c>
      <c r="X27" s="124">
        <v>168.49</v>
      </c>
      <c r="Y27" s="124">
        <v>147.97</v>
      </c>
      <c r="Z27" s="124">
        <v>157.91</v>
      </c>
      <c r="AA27" s="254"/>
      <c r="AB27" s="255"/>
      <c r="AC27" s="255"/>
      <c r="AD27" s="255"/>
      <c r="AE27" s="256">
        <v>155.83000000000001</v>
      </c>
      <c r="AF27" s="124">
        <v>146.58000000000001</v>
      </c>
      <c r="AG27" s="124">
        <v>150.04</v>
      </c>
      <c r="AH27" s="124">
        <v>148.41</v>
      </c>
      <c r="AI27" s="124">
        <v>158.24</v>
      </c>
      <c r="AJ27" s="124">
        <v>163.6</v>
      </c>
      <c r="AK27" s="124">
        <v>166.63</v>
      </c>
      <c r="AL27" s="124">
        <v>175.21</v>
      </c>
      <c r="AM27" s="124">
        <v>169.98</v>
      </c>
      <c r="AN27" s="124">
        <v>172.03</v>
      </c>
      <c r="AO27" s="124">
        <v>155.44999999999999</v>
      </c>
      <c r="AP27" s="124">
        <v>157.52000000000001</v>
      </c>
      <c r="AT27" s="260" t="str">
        <f t="shared" si="1"/>
        <v>PT</v>
      </c>
      <c r="AU27" s="261" t="e">
        <f>SUM(AK27:AP27)-SUM(#REF!)</f>
        <v>#REF!</v>
      </c>
      <c r="AW27" s="260" t="s">
        <v>49</v>
      </c>
      <c r="AX27" s="261">
        <v>-31.220000000000027</v>
      </c>
    </row>
    <row r="28" spans="1:50" ht="14.4" hidden="1" customHeight="1" outlineLevel="1" x14ac:dyDescent="0.3">
      <c r="A28" s="185" t="s">
        <v>253</v>
      </c>
      <c r="B28" s="259" t="s">
        <v>46</v>
      </c>
      <c r="C28" s="124" t="s">
        <v>121</v>
      </c>
      <c r="D28" s="124" t="s">
        <v>121</v>
      </c>
      <c r="E28" s="124" t="s">
        <v>121</v>
      </c>
      <c r="F28" s="124">
        <v>94.34</v>
      </c>
      <c r="G28" s="124">
        <v>101.24</v>
      </c>
      <c r="H28" s="124">
        <v>106.68</v>
      </c>
      <c r="I28" s="124">
        <v>113.33</v>
      </c>
      <c r="J28" s="124">
        <v>120.5</v>
      </c>
      <c r="K28" s="124">
        <v>103.21</v>
      </c>
      <c r="L28" s="124">
        <v>104.83</v>
      </c>
      <c r="M28" s="124">
        <v>88.79</v>
      </c>
      <c r="N28" s="124">
        <v>95.42</v>
      </c>
      <c r="O28" s="124">
        <v>92.63</v>
      </c>
      <c r="P28" s="124">
        <v>92.02</v>
      </c>
      <c r="Q28" s="124">
        <v>98.83</v>
      </c>
      <c r="R28" s="124">
        <v>94.46</v>
      </c>
      <c r="S28" s="124">
        <v>97.84</v>
      </c>
      <c r="T28" s="124">
        <v>99.34</v>
      </c>
      <c r="U28" s="124">
        <v>105.59</v>
      </c>
      <c r="V28" s="124">
        <v>106.88</v>
      </c>
      <c r="W28" s="124">
        <v>90.77</v>
      </c>
      <c r="X28" s="124">
        <v>91.19</v>
      </c>
      <c r="Y28" s="124">
        <v>79.12</v>
      </c>
      <c r="Z28" s="124">
        <v>85.12</v>
      </c>
      <c r="AA28" s="254"/>
      <c r="AB28" s="255"/>
      <c r="AC28" s="255"/>
      <c r="AD28" s="255"/>
      <c r="AE28" s="256">
        <v>85.88</v>
      </c>
      <c r="AF28" s="124">
        <v>83.54</v>
      </c>
      <c r="AG28" s="124">
        <v>89.99</v>
      </c>
      <c r="AH28" s="124">
        <v>91.52</v>
      </c>
      <c r="AI28" s="124">
        <v>99.08</v>
      </c>
      <c r="AJ28" s="124">
        <v>106.97</v>
      </c>
      <c r="AK28" s="124">
        <v>108.98</v>
      </c>
      <c r="AL28" s="124">
        <v>107.61</v>
      </c>
      <c r="AM28" s="124">
        <v>94.83</v>
      </c>
      <c r="AN28" s="124">
        <v>95.74</v>
      </c>
      <c r="AO28" s="124">
        <v>85.12</v>
      </c>
      <c r="AP28" s="124">
        <v>85.64</v>
      </c>
      <c r="AT28" s="260" t="str">
        <f t="shared" si="1"/>
        <v>RO</v>
      </c>
      <c r="AU28" s="261" t="e">
        <f>SUM(AK28:AP28)-SUM(#REF!)</f>
        <v>#REF!</v>
      </c>
      <c r="AW28" s="260" t="s">
        <v>42</v>
      </c>
      <c r="AX28" s="261">
        <v>-36.899999999999636</v>
      </c>
    </row>
    <row r="29" spans="1:50" ht="14.4" hidden="1" customHeight="1" outlineLevel="1" x14ac:dyDescent="0.3">
      <c r="A29" s="185" t="s">
        <v>253</v>
      </c>
      <c r="B29" s="259" t="s">
        <v>47</v>
      </c>
      <c r="C29" s="124" t="s">
        <v>121</v>
      </c>
      <c r="D29" s="124" t="s">
        <v>121</v>
      </c>
      <c r="E29" s="124" t="s">
        <v>121</v>
      </c>
      <c r="F29" s="124">
        <v>43.2</v>
      </c>
      <c r="G29" s="124">
        <v>45.63</v>
      </c>
      <c r="H29" s="124">
        <v>47.67</v>
      </c>
      <c r="I29" s="124">
        <v>47.71</v>
      </c>
      <c r="J29" s="124">
        <v>50.8</v>
      </c>
      <c r="K29" s="124">
        <v>49.38</v>
      </c>
      <c r="L29" s="124">
        <v>50.39</v>
      </c>
      <c r="M29" s="124">
        <v>44.5</v>
      </c>
      <c r="N29" s="124">
        <v>48.26</v>
      </c>
      <c r="O29" s="124">
        <v>46.22</v>
      </c>
      <c r="P29" s="124">
        <v>44.12</v>
      </c>
      <c r="Q29" s="124">
        <v>45.75</v>
      </c>
      <c r="R29" s="124">
        <v>44.67</v>
      </c>
      <c r="S29" s="124">
        <v>47.59</v>
      </c>
      <c r="T29" s="124">
        <v>48.78</v>
      </c>
      <c r="U29" s="124">
        <v>48.44</v>
      </c>
      <c r="V29" s="124">
        <v>51.91</v>
      </c>
      <c r="W29" s="124">
        <v>50.63</v>
      </c>
      <c r="X29" s="124">
        <v>51.84</v>
      </c>
      <c r="Y29" s="124">
        <v>45.88</v>
      </c>
      <c r="Z29" s="124">
        <v>49.13</v>
      </c>
      <c r="AA29" s="254"/>
      <c r="AB29" s="255"/>
      <c r="AC29" s="255"/>
      <c r="AD29" s="255"/>
      <c r="AE29" s="256">
        <v>47.83</v>
      </c>
      <c r="AF29" s="124">
        <v>45.58</v>
      </c>
      <c r="AG29" s="124">
        <v>47.2</v>
      </c>
      <c r="AH29" s="124">
        <v>46.65</v>
      </c>
      <c r="AI29" s="124">
        <v>48.28</v>
      </c>
      <c r="AJ29" s="124">
        <v>49.83</v>
      </c>
      <c r="AK29" s="124">
        <v>48.57</v>
      </c>
      <c r="AL29" s="124">
        <v>51.37</v>
      </c>
      <c r="AM29" s="124">
        <v>49.7</v>
      </c>
      <c r="AN29" s="124">
        <v>50.66</v>
      </c>
      <c r="AO29" s="124">
        <v>46.48</v>
      </c>
      <c r="AP29" s="124">
        <v>47.96</v>
      </c>
      <c r="AT29" s="260" t="str">
        <f t="shared" si="1"/>
        <v>SI</v>
      </c>
      <c r="AU29" s="261" t="e">
        <f>SUM(AK29:AP29)-SUM(#REF!)</f>
        <v>#REF!</v>
      </c>
      <c r="AW29" s="260" t="s">
        <v>50</v>
      </c>
      <c r="AX29" s="261">
        <v>-42.290000000000191</v>
      </c>
    </row>
    <row r="30" spans="1:50" ht="14.4" hidden="1" customHeight="1" outlineLevel="1" x14ac:dyDescent="0.3">
      <c r="A30" s="185" t="s">
        <v>253</v>
      </c>
      <c r="B30" s="259" t="s">
        <v>48</v>
      </c>
      <c r="C30" s="124" t="s">
        <v>121</v>
      </c>
      <c r="D30" s="124" t="s">
        <v>121</v>
      </c>
      <c r="E30" s="124" t="s">
        <v>121</v>
      </c>
      <c r="F30" s="124">
        <v>63.9</v>
      </c>
      <c r="G30" s="124">
        <v>66.760000000000005</v>
      </c>
      <c r="H30" s="124">
        <v>68.98</v>
      </c>
      <c r="I30" s="124">
        <v>68.03</v>
      </c>
      <c r="J30" s="124">
        <v>71.69</v>
      </c>
      <c r="K30" s="124">
        <v>69.040000000000006</v>
      </c>
      <c r="L30" s="124">
        <v>71.06</v>
      </c>
      <c r="M30" s="124">
        <v>63.27</v>
      </c>
      <c r="N30" s="124">
        <v>69.239999999999995</v>
      </c>
      <c r="O30" s="124">
        <v>67.16</v>
      </c>
      <c r="P30" s="124">
        <v>64.41</v>
      </c>
      <c r="Q30" s="124">
        <v>66.239999999999995</v>
      </c>
      <c r="R30" s="124">
        <v>64.91</v>
      </c>
      <c r="S30" s="124">
        <v>68.88</v>
      </c>
      <c r="T30" s="124">
        <v>70.59</v>
      </c>
      <c r="U30" s="124">
        <v>70.010000000000005</v>
      </c>
      <c r="V30" s="124">
        <v>72.87</v>
      </c>
      <c r="W30" s="124">
        <v>70.489999999999995</v>
      </c>
      <c r="X30" s="124">
        <v>73.12</v>
      </c>
      <c r="Y30" s="124">
        <v>65.23</v>
      </c>
      <c r="Z30" s="124">
        <v>70.03</v>
      </c>
      <c r="AA30" s="254"/>
      <c r="AB30" s="255"/>
      <c r="AC30" s="255"/>
      <c r="AD30" s="255"/>
      <c r="AE30" s="256">
        <v>67.430000000000007</v>
      </c>
      <c r="AF30" s="124">
        <v>64.08</v>
      </c>
      <c r="AG30" s="124">
        <v>66.7</v>
      </c>
      <c r="AH30" s="124">
        <v>65.790000000000006</v>
      </c>
      <c r="AI30" s="124">
        <v>68.94</v>
      </c>
      <c r="AJ30" s="124">
        <v>71.33</v>
      </c>
      <c r="AK30" s="124">
        <v>70.16</v>
      </c>
      <c r="AL30" s="124">
        <v>74.069999999999993</v>
      </c>
      <c r="AM30" s="124">
        <v>71.73</v>
      </c>
      <c r="AN30" s="124">
        <v>74.45</v>
      </c>
      <c r="AO30" s="124">
        <v>68.28</v>
      </c>
      <c r="AP30" s="124">
        <v>70.84</v>
      </c>
      <c r="AT30" s="260" t="str">
        <f t="shared" si="1"/>
        <v>SK</v>
      </c>
      <c r="AU30" s="261" t="e">
        <f>SUM(AK30:AP30)-SUM(#REF!)</f>
        <v>#REF!</v>
      </c>
      <c r="AW30" s="260" t="s">
        <v>27</v>
      </c>
      <c r="AX30" s="261">
        <v>-55.099999999999909</v>
      </c>
    </row>
    <row r="31" spans="1:50" ht="14.4" hidden="1" customHeight="1" outlineLevel="1" x14ac:dyDescent="0.3">
      <c r="A31" s="185" t="s">
        <v>253</v>
      </c>
      <c r="B31" s="259" t="s">
        <v>49</v>
      </c>
      <c r="C31" s="124" t="s">
        <v>121</v>
      </c>
      <c r="D31" s="124" t="s">
        <v>121</v>
      </c>
      <c r="E31" s="124" t="s">
        <v>121</v>
      </c>
      <c r="F31" s="124">
        <v>174.26</v>
      </c>
      <c r="G31" s="124">
        <v>184.79</v>
      </c>
      <c r="H31" s="124">
        <v>188.44</v>
      </c>
      <c r="I31" s="124">
        <v>183.95</v>
      </c>
      <c r="J31" s="124">
        <v>191.27</v>
      </c>
      <c r="K31" s="124">
        <v>186.36</v>
      </c>
      <c r="L31" s="124">
        <v>193.32</v>
      </c>
      <c r="M31" s="124">
        <v>174.51</v>
      </c>
      <c r="N31" s="124">
        <v>188.83</v>
      </c>
      <c r="O31" s="124">
        <v>182.95</v>
      </c>
      <c r="P31" s="124">
        <v>172.57</v>
      </c>
      <c r="Q31" s="124">
        <v>176.6</v>
      </c>
      <c r="R31" s="124">
        <v>174.39</v>
      </c>
      <c r="S31" s="124">
        <v>184.43</v>
      </c>
      <c r="T31" s="124">
        <v>187.86</v>
      </c>
      <c r="U31" s="124">
        <v>185.64</v>
      </c>
      <c r="V31" s="124">
        <v>192.38</v>
      </c>
      <c r="W31" s="124">
        <v>188.61</v>
      </c>
      <c r="X31" s="124">
        <v>198.82</v>
      </c>
      <c r="Y31" s="124">
        <v>178.45</v>
      </c>
      <c r="Z31" s="124">
        <v>192.88</v>
      </c>
      <c r="AA31" s="254"/>
      <c r="AB31" s="255"/>
      <c r="AC31" s="255"/>
      <c r="AD31" s="255"/>
      <c r="AE31" s="256">
        <v>193.45</v>
      </c>
      <c r="AF31" s="124">
        <v>183.12</v>
      </c>
      <c r="AG31" s="124">
        <v>188.43</v>
      </c>
      <c r="AH31" s="124">
        <v>186.88</v>
      </c>
      <c r="AI31" s="124">
        <v>197.63</v>
      </c>
      <c r="AJ31" s="124">
        <v>201.69</v>
      </c>
      <c r="AK31" s="124">
        <v>199.46</v>
      </c>
      <c r="AL31" s="124">
        <v>207.7</v>
      </c>
      <c r="AM31" s="124">
        <v>200.81</v>
      </c>
      <c r="AN31" s="124">
        <v>207.78</v>
      </c>
      <c r="AO31" s="124">
        <v>192.86</v>
      </c>
      <c r="AP31" s="124">
        <v>202.3</v>
      </c>
      <c r="AT31" s="260" t="str">
        <f t="shared" si="1"/>
        <v>FI</v>
      </c>
      <c r="AU31" s="261" t="e">
        <f>SUM(AK31:AP31)-SUM(#REF!)</f>
        <v>#REF!</v>
      </c>
      <c r="AW31" s="260" t="s">
        <v>133</v>
      </c>
      <c r="AX31" s="261">
        <v>-68.970000000000255</v>
      </c>
    </row>
    <row r="32" spans="1:50" ht="14.4" hidden="1" customHeight="1" outlineLevel="1" x14ac:dyDescent="0.3">
      <c r="A32" s="185" t="s">
        <v>253</v>
      </c>
      <c r="B32" s="259" t="s">
        <v>50</v>
      </c>
      <c r="C32" s="124" t="s">
        <v>121</v>
      </c>
      <c r="D32" s="124" t="s">
        <v>121</v>
      </c>
      <c r="E32" s="124" t="s">
        <v>121</v>
      </c>
      <c r="F32" s="124">
        <v>221.63</v>
      </c>
      <c r="G32" s="124">
        <v>235.54</v>
      </c>
      <c r="H32" s="124">
        <v>240.71</v>
      </c>
      <c r="I32" s="124">
        <v>235.47</v>
      </c>
      <c r="J32" s="124">
        <v>248.74</v>
      </c>
      <c r="K32" s="124">
        <v>242.02</v>
      </c>
      <c r="L32" s="124">
        <v>249.64</v>
      </c>
      <c r="M32" s="124">
        <v>223.97</v>
      </c>
      <c r="N32" s="124">
        <v>243.29</v>
      </c>
      <c r="O32" s="124">
        <v>232.98</v>
      </c>
      <c r="P32" s="124">
        <v>220.73</v>
      </c>
      <c r="Q32" s="124">
        <v>222.5</v>
      </c>
      <c r="R32" s="124">
        <v>218.45</v>
      </c>
      <c r="S32" s="124">
        <v>227.43</v>
      </c>
      <c r="T32" s="124">
        <v>232.54</v>
      </c>
      <c r="U32" s="124">
        <v>228.72</v>
      </c>
      <c r="V32" s="124">
        <v>239.62</v>
      </c>
      <c r="W32" s="124">
        <v>235.46</v>
      </c>
      <c r="X32" s="124">
        <v>245.89</v>
      </c>
      <c r="Y32" s="124">
        <v>222.37</v>
      </c>
      <c r="Z32" s="124">
        <v>238.16</v>
      </c>
      <c r="AA32" s="254"/>
      <c r="AB32" s="255"/>
      <c r="AC32" s="255"/>
      <c r="AD32" s="255"/>
      <c r="AE32" s="256">
        <v>235.93</v>
      </c>
      <c r="AF32" s="124">
        <v>220.87</v>
      </c>
      <c r="AG32" s="124">
        <v>224.2</v>
      </c>
      <c r="AH32" s="124">
        <v>218.72</v>
      </c>
      <c r="AI32" s="124">
        <v>229.72</v>
      </c>
      <c r="AJ32" s="124">
        <v>233.81</v>
      </c>
      <c r="AK32" s="124">
        <v>228.93</v>
      </c>
      <c r="AL32" s="124">
        <v>241.56</v>
      </c>
      <c r="AM32" s="124">
        <v>235.13</v>
      </c>
      <c r="AN32" s="124">
        <v>241.94</v>
      </c>
      <c r="AO32" s="262">
        <v>225.22</v>
      </c>
      <c r="AP32" s="124">
        <v>236.72</v>
      </c>
      <c r="AT32" s="260" t="str">
        <f t="shared" si="1"/>
        <v>SE</v>
      </c>
      <c r="AU32" s="261" t="e">
        <f>SUM(AK32:AP32)-SUM(#REF!)</f>
        <v>#REF!</v>
      </c>
      <c r="AW32" s="260" t="s">
        <v>33</v>
      </c>
      <c r="AX32" s="261">
        <v>-370.38000000000102</v>
      </c>
    </row>
    <row r="33" spans="1:50" s="268" customFormat="1" ht="24" hidden="1" customHeight="1" outlineLevel="1" x14ac:dyDescent="0.3">
      <c r="A33" s="188"/>
      <c r="B33" s="182" t="s">
        <v>109</v>
      </c>
      <c r="C33" s="183">
        <v>0</v>
      </c>
      <c r="D33" s="183">
        <v>0</v>
      </c>
      <c r="E33" s="183">
        <v>0</v>
      </c>
      <c r="F33" s="183">
        <v>11399.61</v>
      </c>
      <c r="G33" s="183">
        <v>12118.05</v>
      </c>
      <c r="H33" s="183">
        <v>12607.7</v>
      </c>
      <c r="I33" s="183">
        <v>12559.6</v>
      </c>
      <c r="J33" s="183">
        <v>13407.560000000001</v>
      </c>
      <c r="K33" s="183">
        <v>12839.559999999998</v>
      </c>
      <c r="L33" s="183">
        <v>12877.859999999997</v>
      </c>
      <c r="M33" s="183">
        <v>11174.58</v>
      </c>
      <c r="N33" s="183">
        <v>11858.289999999999</v>
      </c>
      <c r="O33" s="183">
        <v>11500.789999999995</v>
      </c>
      <c r="P33" s="183">
        <v>11187.199999999999</v>
      </c>
      <c r="Q33" s="183">
        <v>11697.72</v>
      </c>
      <c r="R33" s="183">
        <v>11496.729999999998</v>
      </c>
      <c r="S33" s="183">
        <v>12136.120000000004</v>
      </c>
      <c r="T33" s="183">
        <v>12528.25</v>
      </c>
      <c r="U33" s="183">
        <v>12500.670000000002</v>
      </c>
      <c r="V33" s="183">
        <v>13284</v>
      </c>
      <c r="W33" s="183">
        <v>12717.57</v>
      </c>
      <c r="X33" s="183">
        <v>12803.070000000002</v>
      </c>
      <c r="Y33" s="183">
        <v>11075.130000000001</v>
      </c>
      <c r="Z33" s="183">
        <v>11711.169999999996</v>
      </c>
      <c r="AA33" s="265"/>
      <c r="AB33" s="266"/>
      <c r="AC33" s="266"/>
      <c r="AD33" s="266"/>
      <c r="AE33" s="267">
        <f>SUM(AE6:AE32)</f>
        <v>11526.36</v>
      </c>
      <c r="AF33" s="183">
        <f t="shared" ref="AF33:AP33" si="2">SUM(AF6:AF32)</f>
        <v>11091.730000000003</v>
      </c>
      <c r="AG33" s="183">
        <f t="shared" si="2"/>
        <v>11608.2</v>
      </c>
      <c r="AH33" s="183">
        <f t="shared" si="2"/>
        <v>11471.710000000001</v>
      </c>
      <c r="AI33" s="183">
        <f t="shared" si="2"/>
        <v>12046.13</v>
      </c>
      <c r="AJ33" s="183">
        <f t="shared" si="2"/>
        <v>12578.929999999998</v>
      </c>
      <c r="AK33" s="183">
        <f t="shared" si="2"/>
        <v>12510.499999999995</v>
      </c>
      <c r="AL33" s="183">
        <f t="shared" si="2"/>
        <v>13196.99</v>
      </c>
      <c r="AM33" s="183">
        <f t="shared" si="2"/>
        <v>12738.630000000003</v>
      </c>
      <c r="AN33" s="183">
        <f t="shared" si="2"/>
        <v>12777.190000000002</v>
      </c>
      <c r="AO33" s="183">
        <f t="shared" si="2"/>
        <v>11489.880000000003</v>
      </c>
      <c r="AP33" s="183">
        <f t="shared" si="2"/>
        <v>11832.230129999994</v>
      </c>
      <c r="AQ33" s="207"/>
      <c r="AT33" s="208" t="str">
        <f t="shared" si="1"/>
        <v>EU</v>
      </c>
      <c r="AU33" s="269" t="e">
        <f>SUM(AK33:AP33)-SUM(#REF!)</f>
        <v>#REF!</v>
      </c>
      <c r="AW33" s="209" t="s">
        <v>109</v>
      </c>
      <c r="AX33" s="270">
        <v>-514.79865900000732</v>
      </c>
    </row>
    <row r="34" spans="1:50" ht="14.4" hidden="1" customHeight="1" outlineLevel="1" x14ac:dyDescent="0.3">
      <c r="A34" s="185" t="s">
        <v>253</v>
      </c>
      <c r="B34" s="271" t="s">
        <v>133</v>
      </c>
      <c r="C34" s="204" t="s">
        <v>121</v>
      </c>
      <c r="D34" s="204" t="s">
        <v>121</v>
      </c>
      <c r="E34" s="204" t="s">
        <v>121</v>
      </c>
      <c r="F34" s="204">
        <v>1172.1400000000001</v>
      </c>
      <c r="G34" s="204">
        <v>1226.75</v>
      </c>
      <c r="H34" s="204">
        <v>1283.82</v>
      </c>
      <c r="I34" s="204">
        <v>1313</v>
      </c>
      <c r="J34" s="204">
        <v>1430</v>
      </c>
      <c r="K34" s="204">
        <v>1373</v>
      </c>
      <c r="L34" s="204">
        <v>1361</v>
      </c>
      <c r="M34" s="204">
        <v>1188</v>
      </c>
      <c r="N34" s="204">
        <v>1283</v>
      </c>
      <c r="O34" s="204">
        <v>1266</v>
      </c>
      <c r="P34" s="204">
        <v>1228</v>
      </c>
      <c r="Q34" s="204">
        <v>1253</v>
      </c>
      <c r="R34" s="204">
        <v>1185</v>
      </c>
      <c r="S34" s="204">
        <v>1218</v>
      </c>
      <c r="T34" s="204">
        <v>1271</v>
      </c>
      <c r="U34" s="204">
        <v>1304</v>
      </c>
      <c r="V34" s="204">
        <v>1423</v>
      </c>
      <c r="W34" s="204">
        <v>1372</v>
      </c>
      <c r="X34" s="204">
        <v>1350</v>
      </c>
      <c r="Y34" s="204">
        <v>1163</v>
      </c>
      <c r="Z34" s="204">
        <v>1270</v>
      </c>
      <c r="AA34" s="254"/>
      <c r="AB34" s="255"/>
      <c r="AC34" s="255"/>
      <c r="AD34" s="255"/>
      <c r="AE34" s="272">
        <v>1291.68</v>
      </c>
      <c r="AF34" s="204">
        <v>1223.4000000000001</v>
      </c>
      <c r="AG34" s="204">
        <v>1235.7</v>
      </c>
      <c r="AH34" s="204">
        <v>1200.0999999999999</v>
      </c>
      <c r="AI34" s="204">
        <v>1234.5</v>
      </c>
      <c r="AJ34" s="204">
        <v>1298.3</v>
      </c>
      <c r="AK34" s="204">
        <v>1316</v>
      </c>
      <c r="AL34" s="204">
        <v>1421.7</v>
      </c>
      <c r="AM34" s="204">
        <v>1365.8</v>
      </c>
      <c r="AN34" s="204">
        <v>1343.7</v>
      </c>
      <c r="AO34" s="204">
        <v>1213.9000000000001</v>
      </c>
      <c r="AP34" s="204">
        <v>1283.4000000000001</v>
      </c>
      <c r="AT34" s="273" t="str">
        <f t="shared" si="1"/>
        <v>UK</v>
      </c>
      <c r="AU34" s="274" t="e">
        <f>SUM(AK34:AP34)-SUM(#REF!)</f>
        <v>#REF!</v>
      </c>
      <c r="AW34" s="273" t="s">
        <v>28</v>
      </c>
      <c r="AX34" s="274">
        <v>-531.70000000000073</v>
      </c>
    </row>
    <row r="35" spans="1:50" s="268" customFormat="1" ht="24" hidden="1" customHeight="1" outlineLevel="1" x14ac:dyDescent="0.3">
      <c r="A35" s="188"/>
      <c r="B35" s="205" t="s">
        <v>132</v>
      </c>
      <c r="C35" s="275">
        <v>0</v>
      </c>
      <c r="D35" s="275">
        <v>0</v>
      </c>
      <c r="E35" s="275">
        <v>0</v>
      </c>
      <c r="F35" s="275">
        <v>12571.75</v>
      </c>
      <c r="G35" s="275">
        <v>13344.8</v>
      </c>
      <c r="H35" s="275">
        <v>13891.52</v>
      </c>
      <c r="I35" s="275">
        <v>13872.6</v>
      </c>
      <c r="J35" s="275">
        <v>14837.560000000001</v>
      </c>
      <c r="K35" s="275">
        <v>14212.559999999998</v>
      </c>
      <c r="L35" s="275">
        <v>14238.859999999997</v>
      </c>
      <c r="M35" s="275">
        <v>12362.58</v>
      </c>
      <c r="N35" s="275">
        <v>13141.289999999999</v>
      </c>
      <c r="O35" s="275">
        <v>12766.789999999995</v>
      </c>
      <c r="P35" s="275">
        <v>12415.199999999999</v>
      </c>
      <c r="Q35" s="275">
        <v>12950.72</v>
      </c>
      <c r="R35" s="275">
        <v>12681.729999999998</v>
      </c>
      <c r="S35" s="275">
        <v>13354.120000000004</v>
      </c>
      <c r="T35" s="275">
        <v>13799.25</v>
      </c>
      <c r="U35" s="275">
        <v>13804.670000000002</v>
      </c>
      <c r="V35" s="275">
        <v>14707</v>
      </c>
      <c r="W35" s="275">
        <v>14089.57</v>
      </c>
      <c r="X35" s="275">
        <v>14153.070000000002</v>
      </c>
      <c r="Y35" s="275">
        <v>12238.130000000001</v>
      </c>
      <c r="Z35" s="275">
        <v>12981.169999999996</v>
      </c>
      <c r="AA35" s="276"/>
      <c r="AB35" s="277"/>
      <c r="AC35" s="277"/>
      <c r="AD35" s="277"/>
      <c r="AE35" s="278">
        <f>SUM(AE6:AE32,AE34)</f>
        <v>12818.04</v>
      </c>
      <c r="AF35" s="275">
        <f t="shared" ref="AF35:AP35" si="3">SUM(AF6:AF32,AF34)</f>
        <v>12315.130000000003</v>
      </c>
      <c r="AG35" s="275">
        <f t="shared" si="3"/>
        <v>12843.900000000001</v>
      </c>
      <c r="AH35" s="275">
        <f t="shared" si="3"/>
        <v>12671.810000000001</v>
      </c>
      <c r="AI35" s="275">
        <f t="shared" si="3"/>
        <v>13280.63</v>
      </c>
      <c r="AJ35" s="275">
        <f t="shared" si="3"/>
        <v>13877.229999999998</v>
      </c>
      <c r="AK35" s="275">
        <f t="shared" si="3"/>
        <v>13826.499999999995</v>
      </c>
      <c r="AL35" s="275">
        <f t="shared" si="3"/>
        <v>14618.69</v>
      </c>
      <c r="AM35" s="275">
        <f t="shared" si="3"/>
        <v>14104.430000000002</v>
      </c>
      <c r="AN35" s="275">
        <f t="shared" si="3"/>
        <v>14120.890000000003</v>
      </c>
      <c r="AO35" s="275">
        <f t="shared" si="3"/>
        <v>12703.780000000002</v>
      </c>
      <c r="AP35" s="275">
        <f t="shared" si="3"/>
        <v>13115.630129999994</v>
      </c>
      <c r="AQ35" s="207"/>
      <c r="AT35" s="208" t="str">
        <f t="shared" si="1"/>
        <v>EU+UK</v>
      </c>
      <c r="AU35" s="269" t="e">
        <f>SUM(AK35:AP35)-SUM(#REF!)</f>
        <v>#REF!</v>
      </c>
      <c r="AW35" s="209" t="s">
        <v>109</v>
      </c>
      <c r="AX35" s="270">
        <v>-514.79865900000732</v>
      </c>
    </row>
    <row r="36" spans="1:50" s="281" customFormat="1" ht="8.4" hidden="1" customHeight="1" outlineLevel="1" collapsed="1" x14ac:dyDescent="0.3">
      <c r="A36" s="189"/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80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0"/>
      <c r="AK36" s="280"/>
      <c r="AL36" s="280"/>
      <c r="AM36" s="280"/>
      <c r="AN36" s="280"/>
      <c r="AO36" s="280"/>
      <c r="AP36" s="280"/>
      <c r="AQ36" s="210"/>
      <c r="AT36" s="282"/>
      <c r="AW36" s="282"/>
    </row>
    <row r="37" spans="1:50" s="281" customFormat="1" ht="12.6" hidden="1" customHeight="1" outlineLevel="1" x14ac:dyDescent="0.3">
      <c r="A37" s="189"/>
      <c r="B37" s="196"/>
      <c r="C37" s="283"/>
      <c r="D37" s="280"/>
      <c r="E37" s="284"/>
      <c r="F37" s="283" t="s">
        <v>112</v>
      </c>
      <c r="G37" s="280"/>
      <c r="H37" s="280"/>
      <c r="I37" s="280"/>
      <c r="J37" s="280"/>
      <c r="L37" s="285"/>
      <c r="M37" s="283" t="s">
        <v>111</v>
      </c>
      <c r="N37" s="280"/>
      <c r="O37" s="280"/>
      <c r="AI37" s="283"/>
      <c r="AJ37" s="283"/>
      <c r="AK37" s="280"/>
      <c r="AL37" s="280"/>
      <c r="AM37" s="280"/>
      <c r="AN37" s="280"/>
      <c r="AP37" s="280"/>
      <c r="AQ37" s="190"/>
    </row>
    <row r="38" spans="1:50" hidden="1" outlineLevel="1" x14ac:dyDescent="0.3">
      <c r="B38" s="286" t="s">
        <v>52</v>
      </c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</row>
    <row r="39" spans="1:50" s="244" customFormat="1" ht="15.6" collapsed="1" x14ac:dyDescent="0.3">
      <c r="A39" s="187" t="s">
        <v>254</v>
      </c>
      <c r="B39" s="245" t="s">
        <v>10</v>
      </c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122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6" t="s">
        <v>108</v>
      </c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/>
      <c r="AR39"/>
      <c r="AT39" s="287"/>
      <c r="AW39" s="287"/>
    </row>
    <row r="40" spans="1:50" s="250" customFormat="1" ht="33.6" customHeight="1" x14ac:dyDescent="0.25">
      <c r="A40" s="185" t="s">
        <v>254</v>
      </c>
      <c r="B40" s="247"/>
      <c r="C40" s="193" t="s">
        <v>265</v>
      </c>
      <c r="D40" s="193" t="s">
        <v>266</v>
      </c>
      <c r="E40" s="193" t="s">
        <v>267</v>
      </c>
      <c r="F40" s="193" t="s">
        <v>268</v>
      </c>
      <c r="G40" s="193" t="s">
        <v>269</v>
      </c>
      <c r="H40" s="193" t="s">
        <v>270</v>
      </c>
      <c r="I40" s="193" t="s">
        <v>271</v>
      </c>
      <c r="J40" s="193" t="s">
        <v>272</v>
      </c>
      <c r="K40" s="193" t="s">
        <v>273</v>
      </c>
      <c r="L40" s="193" t="s">
        <v>274</v>
      </c>
      <c r="M40" s="193" t="s">
        <v>275</v>
      </c>
      <c r="N40" s="193" t="s">
        <v>264</v>
      </c>
      <c r="O40" s="212" t="s">
        <v>189</v>
      </c>
      <c r="P40" s="212" t="s">
        <v>190</v>
      </c>
      <c r="Q40" s="212" t="s">
        <v>191</v>
      </c>
      <c r="R40" s="212" t="s">
        <v>192</v>
      </c>
      <c r="S40" s="212" t="s">
        <v>193</v>
      </c>
      <c r="T40" s="212" t="s">
        <v>194</v>
      </c>
      <c r="U40" s="212" t="s">
        <v>195</v>
      </c>
      <c r="V40" s="212" t="s">
        <v>196</v>
      </c>
      <c r="W40" s="212" t="s">
        <v>197</v>
      </c>
      <c r="X40" s="212" t="s">
        <v>198</v>
      </c>
      <c r="Y40" s="212" t="s">
        <v>199</v>
      </c>
      <c r="Z40" s="212" t="s">
        <v>174</v>
      </c>
      <c r="AA40" s="248"/>
      <c r="AB40" s="248"/>
      <c r="AC40" s="248"/>
      <c r="AD40" s="248"/>
      <c r="AE40" s="212" t="str">
        <f t="shared" ref="AE40:AP40" si="4">TEXT(DATE(LEFT(TRIM(AE$1),4),RIGHT(TRIM(AE$1),2),1),"mmm yyyy")</f>
        <v>Dec 2020</v>
      </c>
      <c r="AF40" s="249" t="str">
        <f t="shared" si="4"/>
        <v>Nov 2020</v>
      </c>
      <c r="AG40" s="249" t="str">
        <f t="shared" si="4"/>
        <v>Oct 2020</v>
      </c>
      <c r="AH40" s="249" t="str">
        <f t="shared" si="4"/>
        <v>Sep 2020</v>
      </c>
      <c r="AI40" s="249" t="str">
        <f t="shared" si="4"/>
        <v>Aug 2020</v>
      </c>
      <c r="AJ40" s="249" t="str">
        <f t="shared" si="4"/>
        <v>Jul 2020</v>
      </c>
      <c r="AK40" s="249" t="str">
        <f t="shared" si="4"/>
        <v>Jun 2020</v>
      </c>
      <c r="AL40" s="249" t="str">
        <f t="shared" si="4"/>
        <v>May 2020</v>
      </c>
      <c r="AM40" s="249" t="str">
        <f t="shared" si="4"/>
        <v>Apr 2020</v>
      </c>
      <c r="AN40" s="249" t="str">
        <f t="shared" si="4"/>
        <v>Mar 2020</v>
      </c>
      <c r="AO40" s="249" t="str">
        <f t="shared" si="4"/>
        <v>Feb 2020</v>
      </c>
      <c r="AP40" s="249" t="str">
        <f t="shared" si="4"/>
        <v>Jan 2020</v>
      </c>
      <c r="AT40" s="288"/>
      <c r="AW40" s="288"/>
    </row>
    <row r="41" spans="1:50" ht="14.4" customHeight="1" x14ac:dyDescent="0.3">
      <c r="A41" s="185" t="s">
        <v>254</v>
      </c>
      <c r="B41" s="253" t="s">
        <v>23</v>
      </c>
      <c r="C41" s="124" t="s">
        <v>121</v>
      </c>
      <c r="D41" s="124" t="s">
        <v>121</v>
      </c>
      <c r="E41" s="124" t="s">
        <v>121</v>
      </c>
      <c r="F41" s="124" t="s">
        <v>121</v>
      </c>
      <c r="G41" s="124" t="s">
        <v>121</v>
      </c>
      <c r="H41" s="124" t="s">
        <v>121</v>
      </c>
      <c r="I41" s="124" t="s">
        <v>121</v>
      </c>
      <c r="J41" s="124" t="s">
        <v>121</v>
      </c>
      <c r="K41" s="124" t="s">
        <v>121</v>
      </c>
      <c r="L41" s="124">
        <v>56.47</v>
      </c>
      <c r="M41" s="350">
        <v>55.54</v>
      </c>
      <c r="N41" s="124">
        <v>58.74</v>
      </c>
      <c r="O41" s="124">
        <v>51.83</v>
      </c>
      <c r="P41" s="124">
        <v>51.44</v>
      </c>
      <c r="Q41" s="124">
        <v>54.47</v>
      </c>
      <c r="R41" s="124">
        <v>48.95</v>
      </c>
      <c r="S41" s="124">
        <v>46.49</v>
      </c>
      <c r="T41" s="124">
        <v>47.07</v>
      </c>
      <c r="U41" s="124">
        <v>52.15</v>
      </c>
      <c r="V41" s="124">
        <v>54.98</v>
      </c>
      <c r="W41" s="124">
        <v>55.27</v>
      </c>
      <c r="X41" s="124">
        <v>64.14</v>
      </c>
      <c r="Y41" s="124">
        <v>54.67</v>
      </c>
      <c r="Z41" s="124">
        <v>57</v>
      </c>
      <c r="AA41" s="254"/>
      <c r="AB41" s="255"/>
      <c r="AC41" s="255"/>
      <c r="AD41" s="255"/>
      <c r="AE41" s="256">
        <v>58.24</v>
      </c>
      <c r="AF41" s="124">
        <v>58.56</v>
      </c>
      <c r="AG41" s="124">
        <v>59.97</v>
      </c>
      <c r="AH41" s="124">
        <v>60.07</v>
      </c>
      <c r="AI41" s="124">
        <v>52.53</v>
      </c>
      <c r="AJ41" s="124">
        <v>54.85</v>
      </c>
      <c r="AK41" s="124">
        <v>56.67</v>
      </c>
      <c r="AL41" s="124">
        <v>56.59</v>
      </c>
      <c r="AM41" s="124">
        <v>67.98</v>
      </c>
      <c r="AN41" s="124">
        <v>69.53</v>
      </c>
      <c r="AO41" s="262">
        <v>57.73</v>
      </c>
      <c r="AP41" s="124">
        <v>64.73</v>
      </c>
    </row>
    <row r="42" spans="1:50" ht="14.4" customHeight="1" x14ac:dyDescent="0.3">
      <c r="A42" s="185" t="s">
        <v>254</v>
      </c>
      <c r="B42" s="259" t="s">
        <v>25</v>
      </c>
      <c r="C42" s="124" t="s">
        <v>121</v>
      </c>
      <c r="D42" s="124" t="s">
        <v>121</v>
      </c>
      <c r="E42" s="124" t="s">
        <v>121</v>
      </c>
      <c r="F42" s="124" t="s">
        <v>121</v>
      </c>
      <c r="G42" s="124" t="s">
        <v>121</v>
      </c>
      <c r="H42" s="124" t="s">
        <v>121</v>
      </c>
      <c r="I42" s="124" t="s">
        <v>121</v>
      </c>
      <c r="J42" s="124" t="s">
        <v>121</v>
      </c>
      <c r="K42" s="124" t="s">
        <v>121</v>
      </c>
      <c r="L42" s="124">
        <v>5.79</v>
      </c>
      <c r="M42" s="124">
        <v>6.29</v>
      </c>
      <c r="N42" s="124">
        <v>5.9</v>
      </c>
      <c r="O42" s="124">
        <v>5.8</v>
      </c>
      <c r="P42" s="124">
        <v>5.98</v>
      </c>
      <c r="Q42" s="124">
        <v>5.51</v>
      </c>
      <c r="R42" s="124">
        <v>5.87</v>
      </c>
      <c r="S42" s="124">
        <v>4.71</v>
      </c>
      <c r="T42" s="124">
        <v>5.29</v>
      </c>
      <c r="U42" s="124">
        <v>4.7</v>
      </c>
      <c r="V42" s="124">
        <v>5.61</v>
      </c>
      <c r="W42" s="124">
        <v>5.43</v>
      </c>
      <c r="X42" s="124">
        <v>6.48</v>
      </c>
      <c r="Y42" s="124">
        <v>5.87</v>
      </c>
      <c r="Z42" s="124">
        <v>4.6500000000000004</v>
      </c>
      <c r="AA42" s="254"/>
      <c r="AB42" s="255"/>
      <c r="AC42" s="255"/>
      <c r="AD42" s="255"/>
      <c r="AE42" s="256">
        <v>7.15</v>
      </c>
      <c r="AF42" s="124">
        <v>6.85</v>
      </c>
      <c r="AG42" s="124">
        <v>6.2</v>
      </c>
      <c r="AH42" s="124">
        <v>5.99</v>
      </c>
      <c r="AI42" s="124">
        <v>5.54</v>
      </c>
      <c r="AJ42" s="124">
        <v>5.78</v>
      </c>
      <c r="AK42" s="124">
        <v>5.96</v>
      </c>
      <c r="AL42" s="124">
        <v>6.34</v>
      </c>
      <c r="AM42" s="124">
        <v>6.63</v>
      </c>
      <c r="AN42" s="124">
        <v>7.49</v>
      </c>
      <c r="AO42" s="124">
        <v>6.35</v>
      </c>
      <c r="AP42" s="124">
        <v>5.82</v>
      </c>
    </row>
    <row r="43" spans="1:50" ht="14.4" customHeight="1" x14ac:dyDescent="0.3">
      <c r="A43" s="185" t="s">
        <v>254</v>
      </c>
      <c r="B43" s="259" t="s">
        <v>26</v>
      </c>
      <c r="C43" s="124" t="s">
        <v>121</v>
      </c>
      <c r="D43" s="124" t="s">
        <v>121</v>
      </c>
      <c r="E43" s="124" t="s">
        <v>121</v>
      </c>
      <c r="F43" s="124" t="s">
        <v>121</v>
      </c>
      <c r="G43" s="124" t="s">
        <v>121</v>
      </c>
      <c r="H43" s="124" t="s">
        <v>121</v>
      </c>
      <c r="I43" s="124" t="s">
        <v>121</v>
      </c>
      <c r="J43" s="124" t="s">
        <v>121</v>
      </c>
      <c r="K43" s="124" t="s">
        <v>121</v>
      </c>
      <c r="L43" s="124">
        <v>59.79</v>
      </c>
      <c r="M43" s="124">
        <v>53.09</v>
      </c>
      <c r="N43" s="124">
        <v>59.1</v>
      </c>
      <c r="O43" s="124">
        <v>61.79</v>
      </c>
      <c r="P43" s="124">
        <v>60.35</v>
      </c>
      <c r="Q43" s="124">
        <v>60.85</v>
      </c>
      <c r="R43" s="124">
        <v>54.17</v>
      </c>
      <c r="S43" s="124">
        <v>51.9</v>
      </c>
      <c r="T43" s="124">
        <v>53.45</v>
      </c>
      <c r="U43" s="124">
        <v>56.39</v>
      </c>
      <c r="V43" s="124">
        <v>62.94</v>
      </c>
      <c r="W43" s="124">
        <v>59.6</v>
      </c>
      <c r="X43" s="124">
        <v>61.99</v>
      </c>
      <c r="Y43" s="124">
        <v>54.87</v>
      </c>
      <c r="Z43" s="124">
        <v>59.98</v>
      </c>
      <c r="AA43" s="254"/>
      <c r="AB43" s="255"/>
      <c r="AC43" s="255"/>
      <c r="AD43" s="255"/>
      <c r="AE43" s="256">
        <v>54.17</v>
      </c>
      <c r="AF43" s="124">
        <v>53.87</v>
      </c>
      <c r="AG43" s="124">
        <v>57.23</v>
      </c>
      <c r="AH43" s="124">
        <v>48.7</v>
      </c>
      <c r="AI43" s="124">
        <v>48.66</v>
      </c>
      <c r="AJ43" s="124">
        <v>48.8</v>
      </c>
      <c r="AK43" s="124">
        <v>46.13</v>
      </c>
      <c r="AL43" s="124">
        <v>49.22</v>
      </c>
      <c r="AM43" s="124">
        <v>58.21</v>
      </c>
      <c r="AN43" s="124">
        <v>59.81</v>
      </c>
      <c r="AO43" s="124">
        <v>43.57</v>
      </c>
      <c r="AP43" s="124">
        <v>56.22</v>
      </c>
    </row>
    <row r="44" spans="1:50" ht="14.4" customHeight="1" x14ac:dyDescent="0.3">
      <c r="A44" s="185" t="s">
        <v>254</v>
      </c>
      <c r="B44" s="259" t="s">
        <v>27</v>
      </c>
      <c r="C44" s="124" t="s">
        <v>121</v>
      </c>
      <c r="D44" s="124" t="s">
        <v>121</v>
      </c>
      <c r="E44" s="124" t="s">
        <v>121</v>
      </c>
      <c r="F44" s="124" t="s">
        <v>121</v>
      </c>
      <c r="G44" s="124" t="s">
        <v>121</v>
      </c>
      <c r="H44" s="124" t="s">
        <v>121</v>
      </c>
      <c r="I44" s="124" t="s">
        <v>121</v>
      </c>
      <c r="J44" s="124" t="s">
        <v>121</v>
      </c>
      <c r="K44" s="124" t="s">
        <v>121</v>
      </c>
      <c r="L44" s="124">
        <v>35.5</v>
      </c>
      <c r="M44" s="124">
        <v>34</v>
      </c>
      <c r="N44" s="124">
        <v>38</v>
      </c>
      <c r="O44" s="124">
        <v>39.1</v>
      </c>
      <c r="P44" s="124">
        <v>35.5</v>
      </c>
      <c r="Q44" s="124">
        <v>34.9</v>
      </c>
      <c r="R44" s="124">
        <v>36.799999999999997</v>
      </c>
      <c r="S44" s="124">
        <v>37.6</v>
      </c>
      <c r="T44" s="124">
        <v>33.9</v>
      </c>
      <c r="U44" s="124">
        <v>36.4</v>
      </c>
      <c r="V44" s="124">
        <v>35.700000000000003</v>
      </c>
      <c r="W44" s="124">
        <v>35.4</v>
      </c>
      <c r="X44" s="124">
        <v>38.799999999999997</v>
      </c>
      <c r="Y44" s="124">
        <v>33</v>
      </c>
      <c r="Z44" s="124">
        <v>36</v>
      </c>
      <c r="AA44" s="254"/>
      <c r="AB44" s="255"/>
      <c r="AC44" s="255"/>
      <c r="AD44" s="255"/>
      <c r="AE44" s="256">
        <v>45.6</v>
      </c>
      <c r="AF44" s="124">
        <v>42.9</v>
      </c>
      <c r="AG44" s="124">
        <v>44</v>
      </c>
      <c r="AH44" s="124">
        <v>41.3</v>
      </c>
      <c r="AI44" s="124">
        <v>41.3</v>
      </c>
      <c r="AJ44" s="124">
        <v>41</v>
      </c>
      <c r="AK44" s="124">
        <v>41.5</v>
      </c>
      <c r="AL44" s="124">
        <v>42</v>
      </c>
      <c r="AM44" s="124">
        <v>42.6</v>
      </c>
      <c r="AN44" s="124">
        <v>43.3</v>
      </c>
      <c r="AO44" s="124">
        <v>39.700000000000003</v>
      </c>
      <c r="AP44" s="124">
        <v>43</v>
      </c>
    </row>
    <row r="45" spans="1:50" ht="14.4" customHeight="1" x14ac:dyDescent="0.3">
      <c r="A45" s="185" t="s">
        <v>254</v>
      </c>
      <c r="B45" s="259" t="s">
        <v>28</v>
      </c>
      <c r="C45" s="124" t="s">
        <v>121</v>
      </c>
      <c r="D45" s="124" t="s">
        <v>121</v>
      </c>
      <c r="E45" s="124" t="s">
        <v>121</v>
      </c>
      <c r="F45" s="124" t="s">
        <v>121</v>
      </c>
      <c r="G45" s="124" t="s">
        <v>121</v>
      </c>
      <c r="H45" s="124" t="s">
        <v>121</v>
      </c>
      <c r="I45" s="124" t="s">
        <v>121</v>
      </c>
      <c r="J45" s="124" t="s">
        <v>121</v>
      </c>
      <c r="K45" s="124" t="s">
        <v>121</v>
      </c>
      <c r="L45" s="124">
        <v>344.48</v>
      </c>
      <c r="M45" s="124">
        <v>331.94</v>
      </c>
      <c r="N45" s="124">
        <v>339.98</v>
      </c>
      <c r="O45" s="124">
        <v>329.51</v>
      </c>
      <c r="P45" s="124">
        <v>346.41</v>
      </c>
      <c r="Q45" s="124">
        <v>354.71</v>
      </c>
      <c r="R45" s="124">
        <v>328.45</v>
      </c>
      <c r="S45" s="124">
        <v>330.49</v>
      </c>
      <c r="T45" s="124">
        <v>321.91000000000003</v>
      </c>
      <c r="U45" s="124">
        <v>329.62</v>
      </c>
      <c r="V45" s="124">
        <v>347.98</v>
      </c>
      <c r="W45" s="124">
        <v>321.2</v>
      </c>
      <c r="X45" s="124">
        <v>362.07</v>
      </c>
      <c r="Y45" s="124">
        <v>326.31</v>
      </c>
      <c r="Z45" s="124">
        <v>333.2</v>
      </c>
      <c r="AA45" s="254"/>
      <c r="AB45" s="255"/>
      <c r="AC45" s="255"/>
      <c r="AD45" s="255"/>
      <c r="AE45" s="256">
        <v>391.2</v>
      </c>
      <c r="AF45" s="124">
        <v>376.49</v>
      </c>
      <c r="AG45" s="124">
        <v>390.42</v>
      </c>
      <c r="AH45" s="124">
        <v>375.08</v>
      </c>
      <c r="AI45" s="124">
        <v>362.33</v>
      </c>
      <c r="AJ45" s="124">
        <v>368.77</v>
      </c>
      <c r="AK45" s="124">
        <v>368.51</v>
      </c>
      <c r="AL45" s="124">
        <v>357.36</v>
      </c>
      <c r="AM45" s="124">
        <v>404.57</v>
      </c>
      <c r="AN45" s="124">
        <v>439.67</v>
      </c>
      <c r="AO45" s="124">
        <v>352.66</v>
      </c>
      <c r="AP45" s="124">
        <v>379.01</v>
      </c>
    </row>
    <row r="46" spans="1:50" ht="14.4" customHeight="1" x14ac:dyDescent="0.3">
      <c r="A46" s="185" t="s">
        <v>254</v>
      </c>
      <c r="B46" s="259" t="s">
        <v>29</v>
      </c>
      <c r="C46" s="124" t="s">
        <v>121</v>
      </c>
      <c r="D46" s="124" t="s">
        <v>121</v>
      </c>
      <c r="E46" s="124" t="s">
        <v>121</v>
      </c>
      <c r="F46" s="124" t="s">
        <v>121</v>
      </c>
      <c r="G46" s="124" t="s">
        <v>121</v>
      </c>
      <c r="H46" s="124" t="s">
        <v>121</v>
      </c>
      <c r="I46" s="124" t="s">
        <v>121</v>
      </c>
      <c r="J46" s="124" t="s">
        <v>121</v>
      </c>
      <c r="K46" s="124" t="s">
        <v>121</v>
      </c>
      <c r="L46" s="124">
        <v>8.4</v>
      </c>
      <c r="M46" s="124">
        <v>8.6999999999999993</v>
      </c>
      <c r="N46" s="124">
        <v>9.1</v>
      </c>
      <c r="O46" s="124">
        <v>8.3000000000000007</v>
      </c>
      <c r="P46" s="124">
        <v>8.6</v>
      </c>
      <c r="Q46" s="124">
        <v>9.1</v>
      </c>
      <c r="R46" s="124">
        <v>8.6</v>
      </c>
      <c r="S46" s="124">
        <v>9.1</v>
      </c>
      <c r="T46" s="124">
        <v>8.8000000000000007</v>
      </c>
      <c r="U46" s="124">
        <v>8.3000000000000007</v>
      </c>
      <c r="V46" s="124">
        <v>9.1</v>
      </c>
      <c r="W46" s="124">
        <v>8.6999999999999993</v>
      </c>
      <c r="X46" s="124">
        <v>8.9</v>
      </c>
      <c r="Y46" s="124">
        <v>7.6</v>
      </c>
      <c r="Z46" s="124">
        <v>9</v>
      </c>
      <c r="AA46" s="254"/>
      <c r="AB46" s="255"/>
      <c r="AC46" s="255"/>
      <c r="AD46" s="255"/>
      <c r="AE46" s="256">
        <v>8.6999999999999993</v>
      </c>
      <c r="AF46" s="124">
        <v>8.9</v>
      </c>
      <c r="AG46" s="124">
        <v>9.1999999999999993</v>
      </c>
      <c r="AH46" s="124">
        <v>8.9</v>
      </c>
      <c r="AI46" s="124">
        <v>8.9</v>
      </c>
      <c r="AJ46" s="124">
        <v>9</v>
      </c>
      <c r="AK46" s="124">
        <v>8.3000000000000007</v>
      </c>
      <c r="AL46" s="124">
        <v>9.5</v>
      </c>
      <c r="AM46" s="124">
        <v>8.9</v>
      </c>
      <c r="AN46" s="124">
        <v>9.1</v>
      </c>
      <c r="AO46" s="124">
        <v>8.3000000000000007</v>
      </c>
      <c r="AP46" s="124">
        <v>9.1999999999999993</v>
      </c>
    </row>
    <row r="47" spans="1:50" ht="14.4" customHeight="1" x14ac:dyDescent="0.3">
      <c r="A47" s="185" t="s">
        <v>254</v>
      </c>
      <c r="B47" s="259" t="s">
        <v>30</v>
      </c>
      <c r="C47" s="124" t="s">
        <v>121</v>
      </c>
      <c r="D47" s="124" t="s">
        <v>121</v>
      </c>
      <c r="E47" s="124" t="s">
        <v>121</v>
      </c>
      <c r="F47" s="124" t="s">
        <v>121</v>
      </c>
      <c r="G47" s="124" t="s">
        <v>121</v>
      </c>
      <c r="H47" s="124" t="s">
        <v>121</v>
      </c>
      <c r="I47" s="124" t="s">
        <v>121</v>
      </c>
      <c r="J47" s="124" t="s">
        <v>121</v>
      </c>
      <c r="K47" s="124" t="s">
        <v>121</v>
      </c>
      <c r="L47" s="124">
        <v>41.58</v>
      </c>
      <c r="M47" s="124">
        <v>37.57</v>
      </c>
      <c r="N47" s="124">
        <v>39.200000000000003</v>
      </c>
      <c r="O47" s="124">
        <v>39.28</v>
      </c>
      <c r="P47" s="124">
        <v>39.54</v>
      </c>
      <c r="Q47" s="124">
        <v>40.9</v>
      </c>
      <c r="R47" s="124">
        <v>47.22</v>
      </c>
      <c r="S47" s="124">
        <v>43.83</v>
      </c>
      <c r="T47" s="124">
        <v>43.56</v>
      </c>
      <c r="U47" s="124">
        <v>43.49</v>
      </c>
      <c r="V47" s="124">
        <v>48.65</v>
      </c>
      <c r="W47" s="124">
        <v>43.43</v>
      </c>
      <c r="X47" s="124">
        <v>43.33</v>
      </c>
      <c r="Y47" s="124">
        <v>37.71</v>
      </c>
      <c r="Z47" s="124">
        <v>41.62</v>
      </c>
      <c r="AA47" s="254"/>
      <c r="AB47" s="255"/>
      <c r="AC47" s="255"/>
      <c r="AD47" s="255"/>
      <c r="AE47" s="256">
        <v>41.1</v>
      </c>
      <c r="AF47" s="124">
        <v>40.659999999999997</v>
      </c>
      <c r="AG47" s="124">
        <v>42.34</v>
      </c>
      <c r="AH47" s="124">
        <v>42.93</v>
      </c>
      <c r="AI47" s="124">
        <v>45.71</v>
      </c>
      <c r="AJ47" s="124">
        <v>48.78</v>
      </c>
      <c r="AK47" s="124">
        <v>47.07</v>
      </c>
      <c r="AL47" s="124">
        <v>48.7</v>
      </c>
      <c r="AM47" s="124">
        <v>48.54</v>
      </c>
      <c r="AN47" s="124">
        <v>47.15</v>
      </c>
      <c r="AO47" s="124">
        <v>43.79</v>
      </c>
      <c r="AP47" s="124">
        <v>44.34</v>
      </c>
    </row>
    <row r="48" spans="1:50" ht="14.4" customHeight="1" x14ac:dyDescent="0.3">
      <c r="A48" s="185" t="s">
        <v>254</v>
      </c>
      <c r="B48" s="259" t="s">
        <v>31</v>
      </c>
      <c r="C48" s="124" t="s">
        <v>121</v>
      </c>
      <c r="D48" s="124" t="s">
        <v>121</v>
      </c>
      <c r="E48" s="124" t="s">
        <v>121</v>
      </c>
      <c r="F48" s="124" t="s">
        <v>121</v>
      </c>
      <c r="G48" s="124" t="s">
        <v>121</v>
      </c>
      <c r="H48" s="124" t="s">
        <v>121</v>
      </c>
      <c r="I48" s="124" t="s">
        <v>121</v>
      </c>
      <c r="J48" s="124" t="s">
        <v>121</v>
      </c>
      <c r="K48" s="124" t="s">
        <v>121</v>
      </c>
      <c r="L48" s="124">
        <v>29.37</v>
      </c>
      <c r="M48" s="124">
        <v>28.56</v>
      </c>
      <c r="N48" s="124">
        <v>30.65</v>
      </c>
      <c r="O48" s="124">
        <v>29.63</v>
      </c>
      <c r="P48" s="124">
        <v>29.9</v>
      </c>
      <c r="Q48" s="124">
        <v>31.03</v>
      </c>
      <c r="R48" s="124">
        <v>29.76</v>
      </c>
      <c r="S48" s="124">
        <v>30.12</v>
      </c>
      <c r="T48" s="124">
        <v>29.64</v>
      </c>
      <c r="U48" s="124">
        <v>29.14</v>
      </c>
      <c r="V48" s="124">
        <v>29.81</v>
      </c>
      <c r="W48" s="124">
        <v>28.74</v>
      </c>
      <c r="X48" s="124">
        <v>31.18</v>
      </c>
      <c r="Y48" s="124">
        <v>29.87</v>
      </c>
      <c r="Z48" s="124">
        <v>31.97</v>
      </c>
      <c r="AA48" s="254"/>
      <c r="AB48" s="255"/>
      <c r="AC48" s="255"/>
      <c r="AD48" s="255"/>
      <c r="AE48" s="256">
        <v>31.07</v>
      </c>
      <c r="AF48" s="124">
        <v>31.37</v>
      </c>
      <c r="AG48" s="124">
        <v>32.74</v>
      </c>
      <c r="AH48" s="124">
        <v>31.83</v>
      </c>
      <c r="AI48" s="124">
        <v>31.88</v>
      </c>
      <c r="AJ48" s="124">
        <v>33.409999999999997</v>
      </c>
      <c r="AK48" s="124">
        <v>31.14</v>
      </c>
      <c r="AL48" s="124">
        <v>33.25</v>
      </c>
      <c r="AM48" s="124">
        <v>30.29</v>
      </c>
      <c r="AN48" s="124">
        <v>31.67</v>
      </c>
      <c r="AO48" s="124">
        <v>30.47</v>
      </c>
      <c r="AP48" s="124">
        <v>33.479999999999997</v>
      </c>
    </row>
    <row r="49" spans="1:42" ht="14.4" customHeight="1" x14ac:dyDescent="0.3">
      <c r="A49" s="185" t="s">
        <v>254</v>
      </c>
      <c r="B49" s="259" t="s">
        <v>32</v>
      </c>
      <c r="C49" s="124" t="s">
        <v>121</v>
      </c>
      <c r="D49" s="124" t="s">
        <v>121</v>
      </c>
      <c r="E49" s="124" t="s">
        <v>121</v>
      </c>
      <c r="F49" s="124" t="s">
        <v>121</v>
      </c>
      <c r="G49" s="124" t="s">
        <v>121</v>
      </c>
      <c r="H49" s="124" t="s">
        <v>121</v>
      </c>
      <c r="I49" s="124" t="s">
        <v>121</v>
      </c>
      <c r="J49" s="124" t="s">
        <v>121</v>
      </c>
      <c r="K49" s="124" t="s">
        <v>121</v>
      </c>
      <c r="L49" s="124">
        <v>429.54</v>
      </c>
      <c r="M49" s="124">
        <v>402</v>
      </c>
      <c r="N49" s="124">
        <v>425.89</v>
      </c>
      <c r="O49" s="124">
        <v>407.17</v>
      </c>
      <c r="P49" s="124">
        <v>380.7</v>
      </c>
      <c r="Q49" s="124">
        <v>387.34</v>
      </c>
      <c r="R49" s="124">
        <v>367.12</v>
      </c>
      <c r="S49" s="124">
        <v>375.66</v>
      </c>
      <c r="T49" s="124">
        <v>380.31</v>
      </c>
      <c r="U49" s="124">
        <v>381.76</v>
      </c>
      <c r="V49" s="124">
        <v>363.21</v>
      </c>
      <c r="W49" s="124">
        <v>387.7</v>
      </c>
      <c r="X49" s="124">
        <v>386.58</v>
      </c>
      <c r="Y49" s="124">
        <v>370.07</v>
      </c>
      <c r="Z49" s="124">
        <v>385.72</v>
      </c>
      <c r="AA49" s="254"/>
      <c r="AB49" s="255"/>
      <c r="AC49" s="255"/>
      <c r="AD49" s="255"/>
      <c r="AE49" s="256">
        <v>324.07</v>
      </c>
      <c r="AF49" s="124">
        <v>296.45</v>
      </c>
      <c r="AG49" s="124">
        <v>308.10000000000002</v>
      </c>
      <c r="AH49" s="124">
        <v>291.14999999999998</v>
      </c>
      <c r="AI49" s="124">
        <v>286.64999999999998</v>
      </c>
      <c r="AJ49" s="124">
        <v>294.54000000000002</v>
      </c>
      <c r="AK49" s="124">
        <v>300.77999999999997</v>
      </c>
      <c r="AL49" s="262">
        <v>285.26</v>
      </c>
      <c r="AM49" s="124">
        <v>312.42</v>
      </c>
      <c r="AN49" s="124">
        <v>310.54000000000002</v>
      </c>
      <c r="AO49" s="124">
        <v>276.49</v>
      </c>
      <c r="AP49" s="124">
        <v>296.91000000000003</v>
      </c>
    </row>
    <row r="50" spans="1:42" ht="14.4" customHeight="1" x14ac:dyDescent="0.3">
      <c r="A50" s="185" t="s">
        <v>254</v>
      </c>
      <c r="B50" s="259" t="s">
        <v>33</v>
      </c>
      <c r="C50" s="124" t="s">
        <v>121</v>
      </c>
      <c r="D50" s="124" t="s">
        <v>121</v>
      </c>
      <c r="E50" s="124" t="s">
        <v>121</v>
      </c>
      <c r="F50" s="124" t="s">
        <v>121</v>
      </c>
      <c r="G50" s="124" t="s">
        <v>121</v>
      </c>
      <c r="H50" s="124" t="s">
        <v>121</v>
      </c>
      <c r="I50" s="124" t="s">
        <v>121</v>
      </c>
      <c r="J50" s="124" t="s">
        <v>121</v>
      </c>
      <c r="K50" s="124" t="s">
        <v>121</v>
      </c>
      <c r="L50" s="124">
        <v>251.99</v>
      </c>
      <c r="M50" s="124">
        <v>240.25</v>
      </c>
      <c r="N50" s="124">
        <v>247.62</v>
      </c>
      <c r="O50" s="124">
        <v>236.25</v>
      </c>
      <c r="P50" s="124">
        <v>208.24</v>
      </c>
      <c r="Q50" s="124">
        <v>214.76</v>
      </c>
      <c r="R50" s="124">
        <v>196.71</v>
      </c>
      <c r="S50" s="124">
        <v>201.46</v>
      </c>
      <c r="T50" s="124">
        <v>204.74</v>
      </c>
      <c r="U50" s="124">
        <v>211.05</v>
      </c>
      <c r="V50" s="124">
        <v>241.5</v>
      </c>
      <c r="W50" s="124">
        <v>233.18</v>
      </c>
      <c r="X50" s="124">
        <v>247.88</v>
      </c>
      <c r="Y50" s="124">
        <v>233.59</v>
      </c>
      <c r="Z50" s="124">
        <v>245.58</v>
      </c>
      <c r="AA50" s="254"/>
      <c r="AB50" s="255"/>
      <c r="AC50" s="255"/>
      <c r="AD50" s="255"/>
      <c r="AE50" s="256">
        <v>275.61</v>
      </c>
      <c r="AF50" s="124">
        <v>261.89999999999998</v>
      </c>
      <c r="AG50" s="124">
        <v>243.57</v>
      </c>
      <c r="AH50" s="124">
        <v>235.36</v>
      </c>
      <c r="AI50" s="124">
        <v>223.65</v>
      </c>
      <c r="AJ50" s="124">
        <v>222.68</v>
      </c>
      <c r="AK50" s="124">
        <v>237.32</v>
      </c>
      <c r="AL50" s="124">
        <v>271.64</v>
      </c>
      <c r="AM50" s="124">
        <v>291.57</v>
      </c>
      <c r="AN50" s="124">
        <v>278.56</v>
      </c>
      <c r="AO50" s="124">
        <v>248.49</v>
      </c>
      <c r="AP50" s="124">
        <v>277.63</v>
      </c>
    </row>
    <row r="51" spans="1:42" ht="14.4" customHeight="1" x14ac:dyDescent="0.3">
      <c r="A51" s="185" t="s">
        <v>254</v>
      </c>
      <c r="B51" s="259" t="s">
        <v>34</v>
      </c>
      <c r="C51" s="124" t="s">
        <v>121</v>
      </c>
      <c r="D51" s="124" t="s">
        <v>121</v>
      </c>
      <c r="E51" s="124" t="s">
        <v>121</v>
      </c>
      <c r="F51" s="124" t="s">
        <v>121</v>
      </c>
      <c r="G51" s="124" t="s">
        <v>121</v>
      </c>
      <c r="H51" s="124" t="s">
        <v>121</v>
      </c>
      <c r="I51" s="124" t="s">
        <v>121</v>
      </c>
      <c r="J51" s="124" t="s">
        <v>121</v>
      </c>
      <c r="K51" s="124" t="s">
        <v>121</v>
      </c>
      <c r="L51" s="124">
        <v>20.190000000000001</v>
      </c>
      <c r="M51" s="124">
        <v>19.05</v>
      </c>
      <c r="N51" s="124">
        <v>17.989999999999998</v>
      </c>
      <c r="O51" s="124">
        <v>15.94</v>
      </c>
      <c r="P51" s="124">
        <v>14.17</v>
      </c>
      <c r="Q51" s="124">
        <v>16.87</v>
      </c>
      <c r="R51" s="124">
        <v>15.34</v>
      </c>
      <c r="S51" s="124">
        <v>17.2</v>
      </c>
      <c r="T51" s="124">
        <v>16.420000000000002</v>
      </c>
      <c r="U51" s="124">
        <v>19.05</v>
      </c>
      <c r="V51" s="124">
        <v>18.78</v>
      </c>
      <c r="W51" s="124">
        <v>17.55</v>
      </c>
      <c r="X51" s="124">
        <v>19.72</v>
      </c>
      <c r="Y51" s="124">
        <v>16.84</v>
      </c>
      <c r="Z51" s="124">
        <v>19.8</v>
      </c>
      <c r="AA51" s="254"/>
      <c r="AB51" s="255"/>
      <c r="AC51" s="255"/>
      <c r="AD51" s="255"/>
      <c r="AE51" s="256">
        <v>18.53</v>
      </c>
      <c r="AF51" s="124">
        <v>16.66</v>
      </c>
      <c r="AG51" s="124">
        <v>16.62</v>
      </c>
      <c r="AH51" s="124">
        <v>18.39</v>
      </c>
      <c r="AI51" s="124">
        <v>17.36</v>
      </c>
      <c r="AJ51" s="124">
        <v>18.399999999999999</v>
      </c>
      <c r="AK51" s="124">
        <v>19.329999999999998</v>
      </c>
      <c r="AL51" s="124">
        <v>20.77</v>
      </c>
      <c r="AM51" s="124">
        <v>23.51</v>
      </c>
      <c r="AN51" s="124">
        <v>22.21</v>
      </c>
      <c r="AO51" s="124">
        <v>19.02</v>
      </c>
      <c r="AP51" s="124">
        <v>19.8</v>
      </c>
    </row>
    <row r="52" spans="1:42" ht="14.4" customHeight="1" x14ac:dyDescent="0.3">
      <c r="A52" s="185" t="s">
        <v>254</v>
      </c>
      <c r="B52" s="259" t="s">
        <v>35</v>
      </c>
      <c r="C52" s="124" t="s">
        <v>121</v>
      </c>
      <c r="D52" s="124" t="s">
        <v>121</v>
      </c>
      <c r="E52" s="124" t="s">
        <v>121</v>
      </c>
      <c r="F52" s="124" t="s">
        <v>121</v>
      </c>
      <c r="G52" s="124" t="s">
        <v>121</v>
      </c>
      <c r="H52" s="124" t="s">
        <v>121</v>
      </c>
      <c r="I52" s="124" t="s">
        <v>121</v>
      </c>
      <c r="J52" s="124" t="s">
        <v>121</v>
      </c>
      <c r="K52" s="124" t="s">
        <v>121</v>
      </c>
      <c r="L52" s="124">
        <v>211.56</v>
      </c>
      <c r="M52" s="124">
        <v>213.87</v>
      </c>
      <c r="N52" s="124">
        <v>220.68</v>
      </c>
      <c r="O52" s="124">
        <v>218.91</v>
      </c>
      <c r="P52" s="124">
        <v>216.53</v>
      </c>
      <c r="Q52" s="124">
        <v>200.99</v>
      </c>
      <c r="R52" s="124">
        <v>188.57</v>
      </c>
      <c r="S52" s="124">
        <v>191.2</v>
      </c>
      <c r="T52" s="124">
        <v>196.09</v>
      </c>
      <c r="U52" s="124">
        <v>196.99</v>
      </c>
      <c r="V52" s="124">
        <v>212.87</v>
      </c>
      <c r="W52" s="124">
        <v>207.86</v>
      </c>
      <c r="X52" s="124">
        <v>222.56</v>
      </c>
      <c r="Y52" s="124">
        <v>224.99</v>
      </c>
      <c r="Z52" s="124">
        <v>232.15</v>
      </c>
      <c r="AA52" s="254"/>
      <c r="AB52" s="255"/>
      <c r="AC52" s="255"/>
      <c r="AD52" s="255"/>
      <c r="AE52" s="256">
        <v>216.34</v>
      </c>
      <c r="AF52" s="124">
        <v>205.33</v>
      </c>
      <c r="AG52" s="124">
        <v>196.13</v>
      </c>
      <c r="AH52" s="124">
        <v>185.35</v>
      </c>
      <c r="AI52" s="124">
        <v>185.27</v>
      </c>
      <c r="AJ52" s="124">
        <v>187.82</v>
      </c>
      <c r="AK52" s="124">
        <v>181.07</v>
      </c>
      <c r="AL52" s="124">
        <v>187.72</v>
      </c>
      <c r="AM52" s="124">
        <v>186.57</v>
      </c>
      <c r="AN52" s="124">
        <v>196.68</v>
      </c>
      <c r="AO52" s="262">
        <v>185.17</v>
      </c>
      <c r="AP52" s="124">
        <v>200.38</v>
      </c>
    </row>
    <row r="53" spans="1:42" ht="14.4" customHeight="1" x14ac:dyDescent="0.3">
      <c r="A53" s="185" t="s">
        <v>254</v>
      </c>
      <c r="B53" s="259" t="s">
        <v>36</v>
      </c>
      <c r="C53" s="124" t="s">
        <v>121</v>
      </c>
      <c r="D53" s="124" t="s">
        <v>121</v>
      </c>
      <c r="E53" s="124" t="s">
        <v>121</v>
      </c>
      <c r="F53" s="124" t="s">
        <v>121</v>
      </c>
      <c r="G53" s="124" t="s">
        <v>121</v>
      </c>
      <c r="H53" s="124" t="s">
        <v>121</v>
      </c>
      <c r="I53" s="124" t="s">
        <v>121</v>
      </c>
      <c r="J53" s="124" t="s">
        <v>121</v>
      </c>
      <c r="K53" s="124" t="s">
        <v>121</v>
      </c>
      <c r="L53" s="124">
        <v>4.68</v>
      </c>
      <c r="M53" s="124">
        <v>4.5</v>
      </c>
      <c r="N53" s="124">
        <v>4.5999999999999996</v>
      </c>
      <c r="O53" s="124">
        <v>3.99</v>
      </c>
      <c r="P53" s="124">
        <v>3.81</v>
      </c>
      <c r="Q53" s="124">
        <v>4.13</v>
      </c>
      <c r="R53" s="124">
        <v>4.1500000000000004</v>
      </c>
      <c r="S53" s="124">
        <v>4.6900000000000004</v>
      </c>
      <c r="T53" s="124">
        <v>4.7300000000000004</v>
      </c>
      <c r="U53" s="124">
        <v>5.2</v>
      </c>
      <c r="V53" s="124">
        <v>4.71</v>
      </c>
      <c r="W53" s="124">
        <v>4.32</v>
      </c>
      <c r="X53" s="124">
        <v>4.59</v>
      </c>
      <c r="Y53" s="124">
        <v>4.29</v>
      </c>
      <c r="Z53" s="124">
        <v>4.6399999999999997</v>
      </c>
      <c r="AA53" s="254"/>
      <c r="AB53" s="255"/>
      <c r="AC53" s="255"/>
      <c r="AD53" s="255"/>
      <c r="AE53" s="256">
        <v>4.74</v>
      </c>
      <c r="AF53" s="124">
        <v>4.4800000000000004</v>
      </c>
      <c r="AG53" s="124">
        <v>4.8899999999999997</v>
      </c>
      <c r="AH53" s="124">
        <v>4.49</v>
      </c>
      <c r="AI53" s="124">
        <v>4.67</v>
      </c>
      <c r="AJ53" s="124">
        <v>4.66</v>
      </c>
      <c r="AK53" s="124">
        <v>4.5199999999999996</v>
      </c>
      <c r="AL53" s="124">
        <v>4.66</v>
      </c>
      <c r="AM53" s="124">
        <v>4.7</v>
      </c>
      <c r="AN53" s="124">
        <v>4.4800000000000004</v>
      </c>
      <c r="AO53" s="124">
        <v>4.3</v>
      </c>
      <c r="AP53" s="124">
        <v>4.5</v>
      </c>
    </row>
    <row r="54" spans="1:42" ht="14.4" customHeight="1" x14ac:dyDescent="0.3">
      <c r="A54" s="185" t="s">
        <v>254</v>
      </c>
      <c r="B54" s="259" t="s">
        <v>37</v>
      </c>
      <c r="C54" s="124" t="s">
        <v>121</v>
      </c>
      <c r="D54" s="124" t="s">
        <v>121</v>
      </c>
      <c r="E54" s="124" t="s">
        <v>121</v>
      </c>
      <c r="F54" s="124" t="s">
        <v>121</v>
      </c>
      <c r="G54" s="124" t="s">
        <v>121</v>
      </c>
      <c r="H54" s="124" t="s">
        <v>121</v>
      </c>
      <c r="I54" s="124" t="s">
        <v>121</v>
      </c>
      <c r="J54" s="124" t="s">
        <v>121</v>
      </c>
      <c r="K54" s="124" t="s">
        <v>121</v>
      </c>
      <c r="L54" s="124">
        <v>2.88</v>
      </c>
      <c r="M54" s="124">
        <v>2.74</v>
      </c>
      <c r="N54" s="124">
        <v>3.76</v>
      </c>
      <c r="O54" s="124">
        <v>3.5</v>
      </c>
      <c r="P54" s="124">
        <v>3.4</v>
      </c>
      <c r="Q54" s="124">
        <v>3.33</v>
      </c>
      <c r="R54" s="124">
        <v>2.95</v>
      </c>
      <c r="S54" s="124">
        <v>3.02</v>
      </c>
      <c r="T54" s="124">
        <v>2.93</v>
      </c>
      <c r="U54" s="124">
        <v>2.9</v>
      </c>
      <c r="V54" s="124">
        <v>3.41</v>
      </c>
      <c r="W54" s="124">
        <v>3.13</v>
      </c>
      <c r="X54" s="124">
        <v>3.38</v>
      </c>
      <c r="Y54" s="124">
        <v>3.02</v>
      </c>
      <c r="Z54" s="124">
        <v>2.95</v>
      </c>
      <c r="AA54" s="254"/>
      <c r="AB54" s="255"/>
      <c r="AC54" s="255"/>
      <c r="AD54" s="255"/>
      <c r="AE54" s="256">
        <v>3.37</v>
      </c>
      <c r="AF54" s="124">
        <v>3.59</v>
      </c>
      <c r="AG54" s="124">
        <v>3.76</v>
      </c>
      <c r="AH54" s="124">
        <v>3.36</v>
      </c>
      <c r="AI54" s="124">
        <v>3.36</v>
      </c>
      <c r="AJ54" s="124">
        <v>3.65</v>
      </c>
      <c r="AK54" s="124">
        <v>3.24</v>
      </c>
      <c r="AL54" s="124">
        <v>3.26</v>
      </c>
      <c r="AM54" s="124">
        <v>3.48</v>
      </c>
      <c r="AN54" s="124">
        <v>3.55</v>
      </c>
      <c r="AO54" s="124">
        <v>3.64</v>
      </c>
      <c r="AP54" s="124">
        <v>3.81</v>
      </c>
    </row>
    <row r="55" spans="1:42" ht="14.4" customHeight="1" x14ac:dyDescent="0.3">
      <c r="A55" s="185" t="s">
        <v>254</v>
      </c>
      <c r="B55" s="259" t="s">
        <v>38</v>
      </c>
      <c r="C55" s="124" t="s">
        <v>121</v>
      </c>
      <c r="D55" s="124" t="s">
        <v>121</v>
      </c>
      <c r="E55" s="124" t="s">
        <v>121</v>
      </c>
      <c r="F55" s="124" t="s">
        <v>121</v>
      </c>
      <c r="G55" s="124" t="s">
        <v>121</v>
      </c>
      <c r="H55" s="124" t="s">
        <v>121</v>
      </c>
      <c r="I55" s="124" t="s">
        <v>121</v>
      </c>
      <c r="J55" s="124" t="s">
        <v>121</v>
      </c>
      <c r="K55" s="124" t="s">
        <v>121</v>
      </c>
      <c r="L55" s="124">
        <v>5.47</v>
      </c>
      <c r="M55" s="124">
        <v>5.2</v>
      </c>
      <c r="N55" s="124">
        <v>5.72</v>
      </c>
      <c r="O55" s="124">
        <v>4.97</v>
      </c>
      <c r="P55" s="124">
        <v>5.41</v>
      </c>
      <c r="Q55" s="124">
        <v>5.45</v>
      </c>
      <c r="R55" s="124">
        <v>5.12</v>
      </c>
      <c r="S55" s="124">
        <v>5.49</v>
      </c>
      <c r="T55" s="124">
        <v>5.51</v>
      </c>
      <c r="U55" s="124">
        <v>5.52</v>
      </c>
      <c r="V55" s="124">
        <v>5.38</v>
      </c>
      <c r="W55" s="124">
        <v>5.0599999999999996</v>
      </c>
      <c r="X55" s="124">
        <v>5.47</v>
      </c>
      <c r="Y55" s="124">
        <v>5.14</v>
      </c>
      <c r="Z55" s="124">
        <v>5.65</v>
      </c>
      <c r="AA55" s="254"/>
      <c r="AB55" s="255"/>
      <c r="AC55" s="255"/>
      <c r="AD55" s="255"/>
      <c r="AE55" s="256">
        <v>7.2</v>
      </c>
      <c r="AF55" s="124">
        <v>7.2</v>
      </c>
      <c r="AG55" s="124">
        <v>7.39</v>
      </c>
      <c r="AH55" s="124">
        <v>6.86</v>
      </c>
      <c r="AI55" s="124">
        <v>6.99</v>
      </c>
      <c r="AJ55" s="124">
        <v>7.27</v>
      </c>
      <c r="AK55" s="124">
        <v>7.11</v>
      </c>
      <c r="AL55" s="124">
        <v>6.78</v>
      </c>
      <c r="AM55" s="124">
        <v>7.42</v>
      </c>
      <c r="AN55" s="124">
        <v>7.68</v>
      </c>
      <c r="AO55" s="124">
        <v>6.96</v>
      </c>
      <c r="AP55" s="124">
        <v>7.48</v>
      </c>
    </row>
    <row r="56" spans="1:42" ht="14.4" customHeight="1" x14ac:dyDescent="0.3">
      <c r="A56" s="185" t="s">
        <v>254</v>
      </c>
      <c r="B56" s="263" t="s">
        <v>39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254"/>
      <c r="AB56" s="255"/>
      <c r="AC56" s="255"/>
      <c r="AD56" s="255"/>
      <c r="AE56" s="264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</row>
    <row r="57" spans="1:42" ht="14.4" customHeight="1" x14ac:dyDescent="0.3">
      <c r="A57" s="185" t="s">
        <v>254</v>
      </c>
      <c r="B57" s="259" t="s">
        <v>40</v>
      </c>
      <c r="C57" s="124" t="s">
        <v>121</v>
      </c>
      <c r="D57" s="124" t="s">
        <v>121</v>
      </c>
      <c r="E57" s="124" t="s">
        <v>121</v>
      </c>
      <c r="F57" s="124" t="s">
        <v>121</v>
      </c>
      <c r="G57" s="124" t="s">
        <v>121</v>
      </c>
      <c r="H57" s="124" t="s">
        <v>121</v>
      </c>
      <c r="I57" s="124" t="s">
        <v>121</v>
      </c>
      <c r="J57" s="124" t="s">
        <v>121</v>
      </c>
      <c r="K57" s="124" t="s">
        <v>121</v>
      </c>
      <c r="L57" s="124">
        <v>46.36</v>
      </c>
      <c r="M57" s="124">
        <v>43.77</v>
      </c>
      <c r="N57" s="124">
        <v>45.22</v>
      </c>
      <c r="O57" s="124">
        <v>49.47</v>
      </c>
      <c r="P57" s="124">
        <v>44.34</v>
      </c>
      <c r="Q57" s="124">
        <v>41.87</v>
      </c>
      <c r="R57" s="124">
        <v>42.19</v>
      </c>
      <c r="S57" s="124">
        <v>42.91</v>
      </c>
      <c r="T57" s="124">
        <v>41.6</v>
      </c>
      <c r="U57" s="124">
        <v>42.5</v>
      </c>
      <c r="V57" s="124">
        <v>44.58</v>
      </c>
      <c r="W57" s="124">
        <v>40.33</v>
      </c>
      <c r="X57" s="124">
        <v>43.77</v>
      </c>
      <c r="Y57" s="124">
        <v>39.15</v>
      </c>
      <c r="Z57" s="124">
        <v>47.83</v>
      </c>
      <c r="AA57" s="254"/>
      <c r="AB57" s="255"/>
      <c r="AC57" s="255"/>
      <c r="AD57" s="255"/>
      <c r="AE57" s="256">
        <v>48.11</v>
      </c>
      <c r="AF57" s="124">
        <v>42.81</v>
      </c>
      <c r="AG57" s="124">
        <v>46.66</v>
      </c>
      <c r="AH57" s="124">
        <v>43.67</v>
      </c>
      <c r="AI57" s="124">
        <v>44.49</v>
      </c>
      <c r="AJ57" s="124">
        <v>44.98</v>
      </c>
      <c r="AK57" s="124">
        <v>43.13</v>
      </c>
      <c r="AL57" s="124">
        <v>49.59</v>
      </c>
      <c r="AM57" s="124">
        <v>48.81</v>
      </c>
      <c r="AN57" s="124">
        <v>52.01</v>
      </c>
      <c r="AO57" s="124">
        <v>45.62</v>
      </c>
      <c r="AP57" s="124">
        <v>46.64</v>
      </c>
    </row>
    <row r="58" spans="1:42" ht="14.4" customHeight="1" x14ac:dyDescent="0.3">
      <c r="A58" s="185" t="s">
        <v>254</v>
      </c>
      <c r="B58" s="263" t="s">
        <v>41</v>
      </c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254"/>
      <c r="AB58" s="255"/>
      <c r="AC58" s="255"/>
      <c r="AD58" s="255"/>
      <c r="AE58" s="264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</row>
    <row r="59" spans="1:42" ht="14.4" customHeight="1" x14ac:dyDescent="0.3">
      <c r="A59" s="185" t="s">
        <v>254</v>
      </c>
      <c r="B59" s="263" t="s">
        <v>42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254"/>
      <c r="AB59" s="255"/>
      <c r="AC59" s="255"/>
      <c r="AD59" s="255"/>
      <c r="AE59" s="264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</row>
    <row r="60" spans="1:42" ht="14.4" customHeight="1" x14ac:dyDescent="0.3">
      <c r="A60" s="185" t="s">
        <v>254</v>
      </c>
      <c r="B60" s="259" t="s">
        <v>43</v>
      </c>
      <c r="C60" s="124" t="s">
        <v>121</v>
      </c>
      <c r="D60" s="124" t="s">
        <v>121</v>
      </c>
      <c r="E60" s="124" t="s">
        <v>121</v>
      </c>
      <c r="F60" s="124" t="s">
        <v>121</v>
      </c>
      <c r="G60" s="124" t="s">
        <v>121</v>
      </c>
      <c r="H60" s="124" t="s">
        <v>121</v>
      </c>
      <c r="I60" s="124" t="s">
        <v>121</v>
      </c>
      <c r="J60" s="124" t="s">
        <v>121</v>
      </c>
      <c r="K60" s="124" t="s">
        <v>121</v>
      </c>
      <c r="L60" s="124">
        <v>59.63</v>
      </c>
      <c r="M60" s="124">
        <v>58.57</v>
      </c>
      <c r="N60" s="124">
        <v>59.24</v>
      </c>
      <c r="O60" s="124">
        <v>59.29</v>
      </c>
      <c r="P60" s="124">
        <v>55.34</v>
      </c>
      <c r="Q60" s="124">
        <v>58.02</v>
      </c>
      <c r="R60" s="124">
        <v>52.57</v>
      </c>
      <c r="S60" s="124">
        <v>57.55</v>
      </c>
      <c r="T60" s="124">
        <v>54.25</v>
      </c>
      <c r="U60" s="124">
        <v>56.03</v>
      </c>
      <c r="V60" s="124">
        <v>62.33</v>
      </c>
      <c r="W60" s="124">
        <v>60.22</v>
      </c>
      <c r="X60" s="124">
        <v>64.540000000000006</v>
      </c>
      <c r="Y60" s="124">
        <v>60.88</v>
      </c>
      <c r="Z60" s="124">
        <v>67.53</v>
      </c>
      <c r="AA60" s="254"/>
      <c r="AB60" s="255"/>
      <c r="AC60" s="255"/>
      <c r="AD60" s="255"/>
      <c r="AE60" s="256">
        <v>72.41</v>
      </c>
      <c r="AF60" s="124">
        <v>63.54</v>
      </c>
      <c r="AG60" s="124">
        <v>72.38</v>
      </c>
      <c r="AH60" s="124">
        <v>67.67</v>
      </c>
      <c r="AI60" s="124">
        <v>61.13</v>
      </c>
      <c r="AJ60" s="124">
        <v>63.63</v>
      </c>
      <c r="AK60" s="124">
        <v>67.489999999999995</v>
      </c>
      <c r="AL60" s="262">
        <v>70.55</v>
      </c>
      <c r="AM60" s="124">
        <v>80.37</v>
      </c>
      <c r="AN60" s="124">
        <v>78.709999999999994</v>
      </c>
      <c r="AO60" s="262">
        <v>62.2</v>
      </c>
      <c r="AP60" s="124">
        <v>69.760000000000005</v>
      </c>
    </row>
    <row r="61" spans="1:42" ht="14.4" customHeight="1" x14ac:dyDescent="0.3">
      <c r="A61" s="185" t="s">
        <v>254</v>
      </c>
      <c r="B61" s="259" t="s">
        <v>44</v>
      </c>
      <c r="C61" s="124" t="s">
        <v>121</v>
      </c>
      <c r="D61" s="124" t="s">
        <v>121</v>
      </c>
      <c r="E61" s="124" t="s">
        <v>121</v>
      </c>
      <c r="F61" s="124" t="s">
        <v>121</v>
      </c>
      <c r="G61" s="124" t="s">
        <v>121</v>
      </c>
      <c r="H61" s="124" t="s">
        <v>121</v>
      </c>
      <c r="I61" s="124" t="s">
        <v>121</v>
      </c>
      <c r="J61" s="124" t="s">
        <v>121</v>
      </c>
      <c r="K61" s="124" t="s">
        <v>121</v>
      </c>
      <c r="L61" s="124">
        <v>170.93</v>
      </c>
      <c r="M61" s="124">
        <v>154.66</v>
      </c>
      <c r="N61" s="124">
        <v>170.78</v>
      </c>
      <c r="O61" s="124">
        <v>172.33</v>
      </c>
      <c r="P61" s="124">
        <v>159.03</v>
      </c>
      <c r="Q61" s="124">
        <v>166.04</v>
      </c>
      <c r="R61" s="124">
        <v>153.35</v>
      </c>
      <c r="S61" s="124">
        <v>159.36000000000001</v>
      </c>
      <c r="T61" s="124">
        <v>160.41</v>
      </c>
      <c r="U61" s="124">
        <v>149.6</v>
      </c>
      <c r="V61" s="124">
        <v>167.23</v>
      </c>
      <c r="W61" s="124">
        <v>156.72</v>
      </c>
      <c r="X61" s="124">
        <v>165.33</v>
      </c>
      <c r="Y61" s="124">
        <v>143.13</v>
      </c>
      <c r="Z61" s="124">
        <v>167.12</v>
      </c>
      <c r="AA61" s="254"/>
      <c r="AB61" s="255"/>
      <c r="AC61" s="255"/>
      <c r="AD61" s="255"/>
      <c r="AE61" s="256">
        <v>171.24</v>
      </c>
      <c r="AF61" s="124">
        <v>174.12</v>
      </c>
      <c r="AG61" s="124">
        <v>176.76</v>
      </c>
      <c r="AH61" s="124">
        <v>165.29</v>
      </c>
      <c r="AI61" s="124">
        <v>159.35</v>
      </c>
      <c r="AJ61" s="124">
        <v>156.05000000000001</v>
      </c>
      <c r="AK61" s="124">
        <v>146.19</v>
      </c>
      <c r="AL61" s="124">
        <v>159.16</v>
      </c>
      <c r="AM61" s="124">
        <v>173.3</v>
      </c>
      <c r="AN61" s="124">
        <v>183.52</v>
      </c>
      <c r="AO61" s="124">
        <v>156.16</v>
      </c>
      <c r="AP61" s="124">
        <v>165.58</v>
      </c>
    </row>
    <row r="62" spans="1:42" ht="14.4" customHeight="1" x14ac:dyDescent="0.3">
      <c r="A62" s="185" t="s">
        <v>254</v>
      </c>
      <c r="B62" s="259" t="s">
        <v>45</v>
      </c>
      <c r="C62" s="124" t="s">
        <v>121</v>
      </c>
      <c r="D62" s="124" t="s">
        <v>121</v>
      </c>
      <c r="E62" s="124" t="s">
        <v>121</v>
      </c>
      <c r="F62" s="124" t="s">
        <v>121</v>
      </c>
      <c r="G62" s="124" t="s">
        <v>121</v>
      </c>
      <c r="H62" s="124" t="s">
        <v>121</v>
      </c>
      <c r="I62" s="124" t="s">
        <v>121</v>
      </c>
      <c r="J62" s="124" t="s">
        <v>121</v>
      </c>
      <c r="K62" s="124" t="s">
        <v>121</v>
      </c>
      <c r="L62" s="124">
        <v>56.91</v>
      </c>
      <c r="M62" s="124">
        <v>52.71</v>
      </c>
      <c r="N62" s="124">
        <v>54.01</v>
      </c>
      <c r="O62" s="124">
        <v>53.75</v>
      </c>
      <c r="P62" s="124">
        <v>51</v>
      </c>
      <c r="Q62" s="124">
        <v>47.99</v>
      </c>
      <c r="R62" s="124">
        <v>50.68</v>
      </c>
      <c r="S62" s="124">
        <v>50.75</v>
      </c>
      <c r="T62" s="124">
        <v>55.1</v>
      </c>
      <c r="U62" s="124">
        <v>55.94</v>
      </c>
      <c r="V62" s="124">
        <v>60.75</v>
      </c>
      <c r="W62" s="124">
        <v>60.55</v>
      </c>
      <c r="X62" s="124">
        <v>61.9</v>
      </c>
      <c r="Y62" s="124">
        <v>58.28</v>
      </c>
      <c r="Z62" s="124">
        <v>61.18</v>
      </c>
      <c r="AA62" s="254"/>
      <c r="AB62" s="255"/>
      <c r="AC62" s="255"/>
      <c r="AD62" s="255"/>
      <c r="AE62" s="256">
        <v>61.7</v>
      </c>
      <c r="AF62" s="124">
        <v>52.28</v>
      </c>
      <c r="AG62" s="124">
        <v>50.82</v>
      </c>
      <c r="AH62" s="124">
        <v>50.15</v>
      </c>
      <c r="AI62" s="124">
        <v>52.6</v>
      </c>
      <c r="AJ62" s="124">
        <v>60.63</v>
      </c>
      <c r="AK62" s="124">
        <v>63.33</v>
      </c>
      <c r="AL62" s="124">
        <v>65.09</v>
      </c>
      <c r="AM62" s="124">
        <v>64.92</v>
      </c>
      <c r="AN62" s="124">
        <v>67</v>
      </c>
      <c r="AO62" s="124">
        <v>60.86</v>
      </c>
      <c r="AP62" s="124">
        <v>65.17</v>
      </c>
    </row>
    <row r="63" spans="1:42" ht="14.4" customHeight="1" x14ac:dyDescent="0.3">
      <c r="A63" s="185" t="s">
        <v>254</v>
      </c>
      <c r="B63" s="259" t="s">
        <v>46</v>
      </c>
      <c r="C63" s="124" t="s">
        <v>121</v>
      </c>
      <c r="D63" s="124" t="s">
        <v>121</v>
      </c>
      <c r="E63" s="124" t="s">
        <v>121</v>
      </c>
      <c r="F63" s="124" t="s">
        <v>121</v>
      </c>
      <c r="G63" s="124" t="s">
        <v>121</v>
      </c>
      <c r="H63" s="124" t="s">
        <v>121</v>
      </c>
      <c r="I63" s="124" t="s">
        <v>121</v>
      </c>
      <c r="J63" s="124" t="s">
        <v>121</v>
      </c>
      <c r="K63" s="124" t="s">
        <v>121</v>
      </c>
      <c r="L63" s="124">
        <v>33.659999999999997</v>
      </c>
      <c r="M63" s="124">
        <v>31.58</v>
      </c>
      <c r="N63" s="124">
        <v>31.71</v>
      </c>
      <c r="O63" s="124">
        <v>32.4</v>
      </c>
      <c r="P63" s="124">
        <v>30.89</v>
      </c>
      <c r="Q63" s="124">
        <v>30.64</v>
      </c>
      <c r="R63" s="124">
        <v>29.16</v>
      </c>
      <c r="S63" s="124">
        <v>31.16</v>
      </c>
      <c r="T63" s="124">
        <v>27.12</v>
      </c>
      <c r="U63" s="124">
        <v>28.72</v>
      </c>
      <c r="V63" s="124">
        <v>30.83</v>
      </c>
      <c r="W63" s="124">
        <v>28.14</v>
      </c>
      <c r="X63" s="124">
        <v>30</v>
      </c>
      <c r="Y63" s="124">
        <v>28.98</v>
      </c>
      <c r="Z63" s="124">
        <v>30.51</v>
      </c>
      <c r="AA63" s="254"/>
      <c r="AB63" s="255"/>
      <c r="AC63" s="255"/>
      <c r="AD63" s="255"/>
      <c r="AE63" s="256">
        <v>32.51</v>
      </c>
      <c r="AF63" s="124">
        <v>29.94</v>
      </c>
      <c r="AG63" s="124">
        <v>29.99</v>
      </c>
      <c r="AH63" s="124">
        <v>27.88</v>
      </c>
      <c r="AI63" s="124">
        <v>27.5</v>
      </c>
      <c r="AJ63" s="124">
        <v>27.01</v>
      </c>
      <c r="AK63" s="124">
        <v>27.48</v>
      </c>
      <c r="AL63" s="124">
        <v>29.68</v>
      </c>
      <c r="AM63" s="124">
        <v>30.92</v>
      </c>
      <c r="AN63" s="124">
        <v>32.81</v>
      </c>
      <c r="AO63" s="124">
        <v>31.19</v>
      </c>
      <c r="AP63" s="124">
        <v>31.16</v>
      </c>
    </row>
    <row r="64" spans="1:42" ht="14.4" customHeight="1" x14ac:dyDescent="0.3">
      <c r="A64" s="185" t="s">
        <v>254</v>
      </c>
      <c r="B64" s="259" t="s">
        <v>47</v>
      </c>
      <c r="C64" s="124" t="s">
        <v>121</v>
      </c>
      <c r="D64" s="124" t="s">
        <v>121</v>
      </c>
      <c r="E64" s="124" t="s">
        <v>121</v>
      </c>
      <c r="F64" s="124" t="s">
        <v>121</v>
      </c>
      <c r="G64" s="124" t="s">
        <v>121</v>
      </c>
      <c r="H64" s="124" t="s">
        <v>121</v>
      </c>
      <c r="I64" s="124" t="s">
        <v>121</v>
      </c>
      <c r="J64" s="124" t="s">
        <v>121</v>
      </c>
      <c r="K64" s="124" t="s">
        <v>121</v>
      </c>
      <c r="L64" s="124">
        <v>12.24</v>
      </c>
      <c r="M64" s="124">
        <v>11.9</v>
      </c>
      <c r="N64" s="124">
        <v>10.88</v>
      </c>
      <c r="O64" s="124">
        <v>12.57</v>
      </c>
      <c r="P64" s="124">
        <v>11.6</v>
      </c>
      <c r="Q64" s="124">
        <v>10.77</v>
      </c>
      <c r="R64" s="124">
        <v>11.17</v>
      </c>
      <c r="S64" s="124">
        <v>13.08</v>
      </c>
      <c r="T64" s="124">
        <v>11.19</v>
      </c>
      <c r="U64" s="124">
        <v>13.48</v>
      </c>
      <c r="V64" s="124">
        <v>11.54</v>
      </c>
      <c r="W64" s="124">
        <v>11.99</v>
      </c>
      <c r="X64" s="124">
        <v>12.59</v>
      </c>
      <c r="Y64" s="124">
        <v>12.04</v>
      </c>
      <c r="Z64" s="124">
        <v>11.83</v>
      </c>
      <c r="AA64" s="254"/>
      <c r="AB64" s="255"/>
      <c r="AC64" s="255"/>
      <c r="AD64" s="255"/>
      <c r="AE64" s="256">
        <v>14.3</v>
      </c>
      <c r="AF64" s="124">
        <v>12.13</v>
      </c>
      <c r="AG64" s="124">
        <v>13.91</v>
      </c>
      <c r="AH64" s="124">
        <v>11</v>
      </c>
      <c r="AI64" s="124">
        <v>11.64</v>
      </c>
      <c r="AJ64" s="124">
        <v>13.59</v>
      </c>
      <c r="AK64" s="124">
        <v>12.57</v>
      </c>
      <c r="AL64" s="124">
        <v>12.93</v>
      </c>
      <c r="AM64" s="124">
        <v>13.85</v>
      </c>
      <c r="AN64" s="124">
        <v>15.53</v>
      </c>
      <c r="AO64" s="124">
        <v>12.78</v>
      </c>
      <c r="AP64" s="124">
        <v>13.7</v>
      </c>
    </row>
    <row r="65" spans="1:49" ht="14.4" customHeight="1" x14ac:dyDescent="0.3">
      <c r="A65" s="185" t="s">
        <v>254</v>
      </c>
      <c r="B65" s="259" t="s">
        <v>48</v>
      </c>
      <c r="C65" s="124" t="s">
        <v>121</v>
      </c>
      <c r="D65" s="124" t="s">
        <v>121</v>
      </c>
      <c r="E65" s="124" t="s">
        <v>121</v>
      </c>
      <c r="F65" s="124" t="s">
        <v>121</v>
      </c>
      <c r="G65" s="124" t="s">
        <v>121</v>
      </c>
      <c r="H65" s="124" t="s">
        <v>121</v>
      </c>
      <c r="I65" s="124" t="s">
        <v>121</v>
      </c>
      <c r="J65" s="124" t="s">
        <v>121</v>
      </c>
      <c r="K65" s="124" t="s">
        <v>121</v>
      </c>
      <c r="L65" s="124">
        <v>23.79</v>
      </c>
      <c r="M65" s="124">
        <v>22.23</v>
      </c>
      <c r="N65" s="124">
        <v>21.89</v>
      </c>
      <c r="O65" s="124">
        <v>21</v>
      </c>
      <c r="P65" s="124">
        <v>18.75</v>
      </c>
      <c r="Q65" s="124">
        <v>20.350000000000001</v>
      </c>
      <c r="R65" s="124">
        <v>20.399999999999999</v>
      </c>
      <c r="S65" s="124">
        <v>16.66</v>
      </c>
      <c r="T65" s="124">
        <v>16.71</v>
      </c>
      <c r="U65" s="124">
        <v>20.91</v>
      </c>
      <c r="V65" s="124">
        <v>21.65</v>
      </c>
      <c r="W65" s="124">
        <v>21.59</v>
      </c>
      <c r="X65" s="124">
        <v>23.15</v>
      </c>
      <c r="Y65" s="124">
        <v>20.38</v>
      </c>
      <c r="Z65" s="124">
        <v>20.7</v>
      </c>
      <c r="AA65" s="254"/>
      <c r="AB65" s="255"/>
      <c r="AC65" s="255"/>
      <c r="AD65" s="255"/>
      <c r="AE65" s="256">
        <v>21.58</v>
      </c>
      <c r="AF65" s="124">
        <v>18.55</v>
      </c>
      <c r="AG65" s="124">
        <v>21.23</v>
      </c>
      <c r="AH65" s="124">
        <v>19.309999999999999</v>
      </c>
      <c r="AI65" s="124">
        <v>18.690000000000001</v>
      </c>
      <c r="AJ65" s="124">
        <v>19.239999999999998</v>
      </c>
      <c r="AK65" s="124">
        <v>23.12</v>
      </c>
      <c r="AL65" s="124">
        <v>22.28</v>
      </c>
      <c r="AM65" s="124">
        <v>21.69</v>
      </c>
      <c r="AN65" s="124">
        <v>26.23</v>
      </c>
      <c r="AO65" s="124">
        <v>21.33</v>
      </c>
      <c r="AP65" s="124">
        <v>21.94</v>
      </c>
    </row>
    <row r="66" spans="1:49" ht="14.4" customHeight="1" x14ac:dyDescent="0.3">
      <c r="A66" s="185" t="s">
        <v>254</v>
      </c>
      <c r="B66" s="263" t="s">
        <v>49</v>
      </c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254"/>
      <c r="AB66" s="255"/>
      <c r="AC66" s="255"/>
      <c r="AD66" s="255"/>
      <c r="AE66" s="256">
        <v>52.59</v>
      </c>
      <c r="AF66" s="124">
        <v>46.83</v>
      </c>
      <c r="AG66" s="124">
        <v>49.56</v>
      </c>
      <c r="AH66" s="124">
        <v>46.78</v>
      </c>
      <c r="AI66" s="124">
        <v>46.36</v>
      </c>
      <c r="AJ66" s="124">
        <v>45.79</v>
      </c>
      <c r="AK66" s="124">
        <v>43.4</v>
      </c>
      <c r="AL66" s="124">
        <v>46.21</v>
      </c>
      <c r="AM66" s="124">
        <v>49.18</v>
      </c>
      <c r="AN66" s="124">
        <v>50.06</v>
      </c>
      <c r="AO66" s="124">
        <v>44.5</v>
      </c>
      <c r="AP66" s="124">
        <v>49.74</v>
      </c>
    </row>
    <row r="67" spans="1:49" ht="14.4" customHeight="1" x14ac:dyDescent="0.3">
      <c r="A67" s="185" t="s">
        <v>254</v>
      </c>
      <c r="B67" s="259" t="s">
        <v>50</v>
      </c>
      <c r="C67" s="124" t="s">
        <v>121</v>
      </c>
      <c r="D67" s="124" t="s">
        <v>121</v>
      </c>
      <c r="E67" s="124" t="s">
        <v>121</v>
      </c>
      <c r="F67" s="350" t="s">
        <v>121</v>
      </c>
      <c r="G67" s="124" t="s">
        <v>121</v>
      </c>
      <c r="H67" s="124" t="s">
        <v>121</v>
      </c>
      <c r="I67" s="124" t="s">
        <v>121</v>
      </c>
      <c r="J67" s="124" t="s">
        <v>121</v>
      </c>
      <c r="K67" s="124" t="s">
        <v>121</v>
      </c>
      <c r="L67" s="124">
        <v>60.26</v>
      </c>
      <c r="M67" s="124">
        <v>58.43</v>
      </c>
      <c r="N67" s="124">
        <v>60.17</v>
      </c>
      <c r="O67" s="124">
        <v>59.34</v>
      </c>
      <c r="P67" s="124">
        <v>58.01</v>
      </c>
      <c r="Q67" s="124">
        <v>59.02</v>
      </c>
      <c r="R67" s="124">
        <v>57.28</v>
      </c>
      <c r="S67" s="124">
        <v>58.84</v>
      </c>
      <c r="T67" s="124">
        <v>52.13</v>
      </c>
      <c r="U67" s="124">
        <v>53.28</v>
      </c>
      <c r="V67" s="124">
        <v>60.58</v>
      </c>
      <c r="W67" s="124">
        <v>57.68</v>
      </c>
      <c r="X67" s="124">
        <v>60.65</v>
      </c>
      <c r="Y67" s="124">
        <v>54.53</v>
      </c>
      <c r="Z67" s="124">
        <v>59.55</v>
      </c>
      <c r="AA67" s="254"/>
      <c r="AB67" s="255"/>
      <c r="AC67" s="255"/>
      <c r="AD67" s="255"/>
      <c r="AE67" s="256">
        <v>60.96</v>
      </c>
      <c r="AF67" s="124">
        <v>57.63</v>
      </c>
      <c r="AG67" s="124">
        <v>59.52</v>
      </c>
      <c r="AH67" s="124">
        <v>57.68</v>
      </c>
      <c r="AI67" s="124">
        <v>55.88</v>
      </c>
      <c r="AJ67" s="124">
        <v>55.49</v>
      </c>
      <c r="AK67" s="124">
        <v>54.99</v>
      </c>
      <c r="AL67" s="124">
        <v>57.62</v>
      </c>
      <c r="AM67" s="124">
        <v>56.95</v>
      </c>
      <c r="AN67" s="124">
        <v>59.41</v>
      </c>
      <c r="AO67" s="262">
        <v>56.59</v>
      </c>
      <c r="AP67" s="124">
        <v>61.33</v>
      </c>
    </row>
    <row r="68" spans="1:49" s="268" customFormat="1" ht="24" customHeight="1" x14ac:dyDescent="0.3">
      <c r="A68" s="188"/>
      <c r="B68" s="182" t="s">
        <v>109</v>
      </c>
      <c r="C68" s="184">
        <v>0</v>
      </c>
      <c r="D68" s="184">
        <v>0</v>
      </c>
      <c r="E68" s="184">
        <v>0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4">
        <v>0</v>
      </c>
      <c r="L68" s="184">
        <v>1971.4700000000005</v>
      </c>
      <c r="M68" s="184">
        <v>1877.1500000000003</v>
      </c>
      <c r="N68" s="184">
        <v>1960.8300000000004</v>
      </c>
      <c r="O68" s="184">
        <v>1916.1200000000001</v>
      </c>
      <c r="P68" s="184">
        <v>1838.94</v>
      </c>
      <c r="Q68" s="184">
        <v>1859.0399999999997</v>
      </c>
      <c r="R68" s="184">
        <v>1756.5800000000002</v>
      </c>
      <c r="S68" s="184">
        <v>1783.2700000000002</v>
      </c>
      <c r="T68" s="184">
        <v>1772.8600000000001</v>
      </c>
      <c r="U68" s="184">
        <v>1803.1200000000001</v>
      </c>
      <c r="V68" s="184">
        <v>1904.1200000000001</v>
      </c>
      <c r="W68" s="184">
        <v>1853.79</v>
      </c>
      <c r="X68" s="184">
        <v>1969</v>
      </c>
      <c r="Y68" s="184">
        <v>1825.21</v>
      </c>
      <c r="Z68" s="184">
        <v>1936.1600000000003</v>
      </c>
      <c r="AA68" s="289"/>
      <c r="AB68" s="290"/>
      <c r="AC68" s="290"/>
      <c r="AD68" s="290"/>
      <c r="AE68" s="291">
        <f t="shared" ref="AE68:AP68" si="5">SUM(AE41:AE67)</f>
        <v>2022.49</v>
      </c>
      <c r="AF68" s="184">
        <f t="shared" si="5"/>
        <v>1913.04</v>
      </c>
      <c r="AG68" s="184">
        <f t="shared" si="5"/>
        <v>1943.3900000000003</v>
      </c>
      <c r="AH68" s="184">
        <f t="shared" si="5"/>
        <v>1849.19</v>
      </c>
      <c r="AI68" s="184">
        <f t="shared" si="5"/>
        <v>1802.44</v>
      </c>
      <c r="AJ68" s="184">
        <f t="shared" si="5"/>
        <v>1835.8200000000004</v>
      </c>
      <c r="AK68" s="184">
        <f t="shared" si="5"/>
        <v>1840.3499999999997</v>
      </c>
      <c r="AL68" s="184">
        <f t="shared" si="5"/>
        <v>1896.16</v>
      </c>
      <c r="AM68" s="184">
        <f t="shared" si="5"/>
        <v>2037.3799999999999</v>
      </c>
      <c r="AN68" s="184">
        <f t="shared" si="5"/>
        <v>2096.6999999999998</v>
      </c>
      <c r="AO68" s="184">
        <f t="shared" si="5"/>
        <v>1817.8700000000001</v>
      </c>
      <c r="AP68" s="184">
        <f t="shared" si="5"/>
        <v>1971.3300000000002</v>
      </c>
      <c r="AQ68" s="207"/>
      <c r="AT68" s="292"/>
      <c r="AW68" s="292"/>
    </row>
    <row r="69" spans="1:49" s="281" customFormat="1" ht="8.4" customHeight="1" x14ac:dyDescent="0.3">
      <c r="A69" s="189"/>
      <c r="B69" s="279"/>
      <c r="C69" s="279"/>
      <c r="D69" s="279"/>
      <c r="E69" s="279"/>
      <c r="F69" s="279"/>
      <c r="G69" s="279"/>
      <c r="H69" s="279"/>
      <c r="I69" s="279"/>
      <c r="J69" s="279"/>
      <c r="K69" s="279"/>
      <c r="L69" s="279"/>
      <c r="M69" s="279"/>
      <c r="N69" s="280"/>
      <c r="O69" s="279"/>
      <c r="P69" s="279"/>
      <c r="Q69" s="279"/>
      <c r="R69" s="279"/>
      <c r="S69" s="279"/>
      <c r="T69" s="279"/>
      <c r="U69" s="279"/>
      <c r="V69" s="279"/>
      <c r="W69" s="279"/>
      <c r="X69" s="279"/>
      <c r="Y69" s="279"/>
      <c r="Z69" s="280"/>
      <c r="AA69" s="280"/>
      <c r="AB69" s="280"/>
      <c r="AC69" s="280"/>
      <c r="AD69" s="280"/>
      <c r="AE69" s="280"/>
      <c r="AF69" s="280"/>
      <c r="AG69" s="280"/>
      <c r="AH69" s="280"/>
      <c r="AI69" s="280"/>
      <c r="AJ69" s="280"/>
      <c r="AK69" s="280"/>
      <c r="AL69" s="280"/>
      <c r="AM69" s="280"/>
      <c r="AN69" s="280"/>
      <c r="AO69" s="280"/>
      <c r="AP69" s="280"/>
      <c r="AQ69" s="210"/>
      <c r="AT69" s="282"/>
      <c r="AW69" s="282"/>
    </row>
    <row r="70" spans="1:49" s="281" customFormat="1" ht="12.6" customHeight="1" x14ac:dyDescent="0.3">
      <c r="A70" s="189"/>
      <c r="B70" s="279"/>
      <c r="C70" s="283"/>
      <c r="D70" s="280"/>
      <c r="G70" s="284"/>
      <c r="H70" s="283" t="s">
        <v>112</v>
      </c>
      <c r="I70" s="280"/>
      <c r="J70" s="280"/>
      <c r="K70" s="280"/>
      <c r="L70" s="280"/>
      <c r="N70" s="285"/>
      <c r="O70" s="283" t="s">
        <v>111</v>
      </c>
      <c r="P70" s="280"/>
      <c r="Q70" s="280"/>
      <c r="R70" s="280"/>
      <c r="AI70" s="283"/>
      <c r="AJ70" s="283"/>
      <c r="AK70" s="280"/>
      <c r="AL70" s="280"/>
      <c r="AM70" s="280"/>
      <c r="AN70" s="280"/>
      <c r="AP70" s="280"/>
      <c r="AQ70" s="190"/>
    </row>
    <row r="72" spans="1:49" s="244" customFormat="1" ht="15.6" x14ac:dyDescent="0.3">
      <c r="A72" s="187" t="s">
        <v>255</v>
      </c>
      <c r="B72" s="245" t="s">
        <v>11</v>
      </c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122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46" t="s">
        <v>108</v>
      </c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/>
      <c r="AR72"/>
      <c r="AT72" s="287"/>
      <c r="AW72" s="287"/>
    </row>
    <row r="73" spans="1:49" s="250" customFormat="1" ht="33.6" customHeight="1" x14ac:dyDescent="0.25">
      <c r="A73" s="185" t="s">
        <v>255</v>
      </c>
      <c r="B73" s="247"/>
      <c r="C73" s="193" t="s">
        <v>265</v>
      </c>
      <c r="D73" s="193" t="s">
        <v>266</v>
      </c>
      <c r="E73" s="193" t="s">
        <v>267</v>
      </c>
      <c r="F73" s="193" t="s">
        <v>268</v>
      </c>
      <c r="G73" s="193" t="s">
        <v>269</v>
      </c>
      <c r="H73" s="193" t="s">
        <v>270</v>
      </c>
      <c r="I73" s="193" t="s">
        <v>271</v>
      </c>
      <c r="J73" s="193" t="s">
        <v>272</v>
      </c>
      <c r="K73" s="193" t="s">
        <v>273</v>
      </c>
      <c r="L73" s="193" t="s">
        <v>274</v>
      </c>
      <c r="M73" s="193" t="s">
        <v>275</v>
      </c>
      <c r="N73" s="193" t="s">
        <v>264</v>
      </c>
      <c r="O73" s="212" t="s">
        <v>189</v>
      </c>
      <c r="P73" s="212" t="s">
        <v>190</v>
      </c>
      <c r="Q73" s="212" t="s">
        <v>191</v>
      </c>
      <c r="R73" s="212" t="s">
        <v>192</v>
      </c>
      <c r="S73" s="212" t="s">
        <v>193</v>
      </c>
      <c r="T73" s="212" t="s">
        <v>194</v>
      </c>
      <c r="U73" s="212" t="s">
        <v>195</v>
      </c>
      <c r="V73" s="212" t="s">
        <v>196</v>
      </c>
      <c r="W73" s="212" t="s">
        <v>197</v>
      </c>
      <c r="X73" s="212" t="s">
        <v>198</v>
      </c>
      <c r="Y73" s="212" t="s">
        <v>199</v>
      </c>
      <c r="Z73" s="212" t="s">
        <v>174</v>
      </c>
      <c r="AA73" s="248"/>
      <c r="AB73" s="248"/>
      <c r="AC73" s="248"/>
      <c r="AD73" s="248"/>
      <c r="AE73" s="212" t="str">
        <f t="shared" ref="AE73:AP73" si="6">TEXT(DATE(LEFT(TRIM(AE$1),4),RIGHT(TRIM(AE$1),2),1),"mmm yyyy")</f>
        <v>Dec 2020</v>
      </c>
      <c r="AF73" s="249" t="str">
        <f t="shared" si="6"/>
        <v>Nov 2020</v>
      </c>
      <c r="AG73" s="249" t="str">
        <f t="shared" si="6"/>
        <v>Oct 2020</v>
      </c>
      <c r="AH73" s="249" t="str">
        <f t="shared" si="6"/>
        <v>Sep 2020</v>
      </c>
      <c r="AI73" s="249" t="str">
        <f t="shared" si="6"/>
        <v>Aug 2020</v>
      </c>
      <c r="AJ73" s="249" t="str">
        <f t="shared" si="6"/>
        <v>Jul 2020</v>
      </c>
      <c r="AK73" s="249" t="str">
        <f t="shared" si="6"/>
        <v>Jun 2020</v>
      </c>
      <c r="AL73" s="249" t="str">
        <f t="shared" si="6"/>
        <v>May 2020</v>
      </c>
      <c r="AM73" s="249" t="str">
        <f t="shared" si="6"/>
        <v>Apr 2020</v>
      </c>
      <c r="AN73" s="249" t="str">
        <f t="shared" si="6"/>
        <v>Mar 2020</v>
      </c>
      <c r="AO73" s="249" t="str">
        <f t="shared" si="6"/>
        <v>Feb 2020</v>
      </c>
      <c r="AP73" s="249" t="str">
        <f t="shared" si="6"/>
        <v>Jan 2020</v>
      </c>
      <c r="AT73" s="288"/>
      <c r="AW73" s="288"/>
    </row>
    <row r="74" spans="1:49" ht="14.4" customHeight="1" x14ac:dyDescent="0.3">
      <c r="A74" s="185" t="s">
        <v>255</v>
      </c>
      <c r="B74" s="253" t="s">
        <v>23</v>
      </c>
      <c r="C74" s="124" t="s">
        <v>121</v>
      </c>
      <c r="D74" s="124" t="s">
        <v>121</v>
      </c>
      <c r="E74" s="124" t="s">
        <v>121</v>
      </c>
      <c r="F74" s="124" t="s">
        <v>121</v>
      </c>
      <c r="G74" s="124" t="s">
        <v>121</v>
      </c>
      <c r="H74" s="124" t="s">
        <v>121</v>
      </c>
      <c r="I74" s="124" t="s">
        <v>121</v>
      </c>
      <c r="J74" s="124" t="s">
        <v>121</v>
      </c>
      <c r="K74" s="124" t="s">
        <v>121</v>
      </c>
      <c r="L74" s="124">
        <v>30.93</v>
      </c>
      <c r="M74" s="350">
        <v>27.32</v>
      </c>
      <c r="N74" s="124">
        <v>29.17</v>
      </c>
      <c r="O74" s="124">
        <v>24.14</v>
      </c>
      <c r="P74" s="124">
        <v>27.76</v>
      </c>
      <c r="Q74" s="124">
        <v>28.39</v>
      </c>
      <c r="R74" s="124">
        <v>26.12</v>
      </c>
      <c r="S74" s="124">
        <v>25.54</v>
      </c>
      <c r="T74" s="124">
        <v>26.7</v>
      </c>
      <c r="U74" s="124">
        <v>23.24</v>
      </c>
      <c r="V74" s="124">
        <v>25.04</v>
      </c>
      <c r="W74" s="124">
        <v>25.94</v>
      </c>
      <c r="X74" s="124">
        <v>28.83</v>
      </c>
      <c r="Y74" s="124">
        <v>27.01</v>
      </c>
      <c r="Z74" s="124">
        <v>29.85</v>
      </c>
      <c r="AA74" s="254"/>
      <c r="AB74" s="255"/>
      <c r="AC74" s="255"/>
      <c r="AD74" s="255"/>
      <c r="AE74" s="256">
        <v>26.35</v>
      </c>
      <c r="AF74" s="124">
        <v>26.85</v>
      </c>
      <c r="AG74" s="124">
        <v>30.18</v>
      </c>
      <c r="AH74" s="124">
        <v>27.93</v>
      </c>
      <c r="AI74" s="124">
        <v>26.66</v>
      </c>
      <c r="AJ74" s="124">
        <v>24.08</v>
      </c>
      <c r="AK74" s="124">
        <v>25.31</v>
      </c>
      <c r="AL74" s="124">
        <v>26.46</v>
      </c>
      <c r="AM74" s="124">
        <v>28.62</v>
      </c>
      <c r="AN74" s="124">
        <v>28.15</v>
      </c>
      <c r="AO74" s="262">
        <v>24.11</v>
      </c>
      <c r="AP74" s="124">
        <v>28.26</v>
      </c>
    </row>
    <row r="75" spans="1:49" ht="14.4" customHeight="1" x14ac:dyDescent="0.3">
      <c r="A75" s="185" t="s">
        <v>255</v>
      </c>
      <c r="B75" s="259" t="s">
        <v>25</v>
      </c>
      <c r="C75" s="124" t="s">
        <v>121</v>
      </c>
      <c r="D75" s="124" t="s">
        <v>121</v>
      </c>
      <c r="E75" s="124" t="s">
        <v>121</v>
      </c>
      <c r="F75" s="124" t="s">
        <v>121</v>
      </c>
      <c r="G75" s="124" t="s">
        <v>121</v>
      </c>
      <c r="H75" s="124" t="s">
        <v>121</v>
      </c>
      <c r="I75" s="124" t="s">
        <v>121</v>
      </c>
      <c r="J75" s="124" t="s">
        <v>121</v>
      </c>
      <c r="K75" s="124" t="s">
        <v>121</v>
      </c>
      <c r="L75" s="124">
        <v>13.96</v>
      </c>
      <c r="M75" s="124">
        <v>12.13</v>
      </c>
      <c r="N75" s="124">
        <v>12.37</v>
      </c>
      <c r="O75" s="124">
        <v>11.52</v>
      </c>
      <c r="P75" s="124">
        <v>12.4</v>
      </c>
      <c r="Q75" s="124">
        <v>14.04</v>
      </c>
      <c r="R75" s="124">
        <v>12.19</v>
      </c>
      <c r="S75" s="124">
        <v>15.2</v>
      </c>
      <c r="T75" s="124">
        <v>15.3</v>
      </c>
      <c r="U75" s="124">
        <v>15.55</v>
      </c>
      <c r="V75" s="124">
        <v>14.13</v>
      </c>
      <c r="W75" s="124">
        <v>12.32</v>
      </c>
      <c r="X75" s="124">
        <v>13.48</v>
      </c>
      <c r="Y75" s="124">
        <v>11.62</v>
      </c>
      <c r="Z75" s="124">
        <v>13.32</v>
      </c>
      <c r="AA75" s="254"/>
      <c r="AB75" s="255"/>
      <c r="AC75" s="255"/>
      <c r="AD75" s="255"/>
      <c r="AE75" s="256">
        <v>12.76</v>
      </c>
      <c r="AF75" s="124">
        <v>12.49</v>
      </c>
      <c r="AG75" s="124">
        <v>13.83</v>
      </c>
      <c r="AH75" s="124">
        <v>14.66</v>
      </c>
      <c r="AI75" s="124">
        <v>15.61</v>
      </c>
      <c r="AJ75" s="124">
        <v>16.350000000000001</v>
      </c>
      <c r="AK75" s="124">
        <v>14.7</v>
      </c>
      <c r="AL75" s="124">
        <v>15</v>
      </c>
      <c r="AM75" s="124">
        <v>13.86</v>
      </c>
      <c r="AN75" s="124">
        <v>14.26</v>
      </c>
      <c r="AO75" s="124">
        <v>12.97</v>
      </c>
      <c r="AP75" s="124">
        <v>12.9</v>
      </c>
    </row>
    <row r="76" spans="1:49" ht="14.4" customHeight="1" x14ac:dyDescent="0.3">
      <c r="A76" s="185" t="s">
        <v>255</v>
      </c>
      <c r="B76" s="259" t="s">
        <v>26</v>
      </c>
      <c r="C76" s="124" t="s">
        <v>121</v>
      </c>
      <c r="D76" s="124" t="s">
        <v>121</v>
      </c>
      <c r="E76" s="124" t="s">
        <v>121</v>
      </c>
      <c r="F76" s="124" t="s">
        <v>121</v>
      </c>
      <c r="G76" s="124" t="s">
        <v>121</v>
      </c>
      <c r="H76" s="124" t="s">
        <v>121</v>
      </c>
      <c r="I76" s="124" t="s">
        <v>121</v>
      </c>
      <c r="J76" s="124" t="s">
        <v>121</v>
      </c>
      <c r="K76" s="124" t="s">
        <v>121</v>
      </c>
      <c r="L76" s="124">
        <v>15.64</v>
      </c>
      <c r="M76" s="124">
        <v>15.1</v>
      </c>
      <c r="N76" s="124">
        <v>15.63</v>
      </c>
      <c r="O76" s="124">
        <v>12.42</v>
      </c>
      <c r="P76" s="124">
        <v>14.34</v>
      </c>
      <c r="Q76" s="124">
        <v>15.93</v>
      </c>
      <c r="R76" s="124">
        <v>15.13</v>
      </c>
      <c r="S76" s="124">
        <v>15.04</v>
      </c>
      <c r="T76" s="124">
        <v>14.63</v>
      </c>
      <c r="U76" s="124">
        <v>15.44</v>
      </c>
      <c r="V76" s="124">
        <v>16.25</v>
      </c>
      <c r="W76" s="124">
        <v>14.81</v>
      </c>
      <c r="X76" s="124">
        <v>16.579999999999998</v>
      </c>
      <c r="Y76" s="124">
        <v>14.35</v>
      </c>
      <c r="Z76" s="124">
        <v>15.69</v>
      </c>
      <c r="AA76" s="254"/>
      <c r="AB76" s="255"/>
      <c r="AC76" s="255"/>
      <c r="AD76" s="255"/>
      <c r="AE76" s="256">
        <v>12.85</v>
      </c>
      <c r="AF76" s="124">
        <v>14.36</v>
      </c>
      <c r="AG76" s="124">
        <v>14.95</v>
      </c>
      <c r="AH76" s="124">
        <v>14.59</v>
      </c>
      <c r="AI76" s="124">
        <v>14.34</v>
      </c>
      <c r="AJ76" s="124">
        <v>20.73</v>
      </c>
      <c r="AK76" s="124">
        <v>15.42</v>
      </c>
      <c r="AL76" s="124">
        <v>16.22</v>
      </c>
      <c r="AM76" s="124">
        <v>15.94</v>
      </c>
      <c r="AN76" s="124">
        <v>17.190000000000001</v>
      </c>
      <c r="AO76" s="124">
        <v>14.47</v>
      </c>
      <c r="AP76" s="124">
        <v>16.62</v>
      </c>
    </row>
    <row r="77" spans="1:49" ht="14.4" customHeight="1" x14ac:dyDescent="0.3">
      <c r="A77" s="185" t="s">
        <v>255</v>
      </c>
      <c r="B77" s="259" t="s">
        <v>27</v>
      </c>
      <c r="C77" s="124" t="s">
        <v>121</v>
      </c>
      <c r="D77" s="124" t="s">
        <v>121</v>
      </c>
      <c r="E77" s="124" t="s">
        <v>121</v>
      </c>
      <c r="F77" s="124" t="s">
        <v>121</v>
      </c>
      <c r="G77" s="124" t="s">
        <v>121</v>
      </c>
      <c r="H77" s="124" t="s">
        <v>121</v>
      </c>
      <c r="I77" s="124" t="s">
        <v>121</v>
      </c>
      <c r="J77" s="124" t="s">
        <v>121</v>
      </c>
      <c r="K77" s="124" t="s">
        <v>121</v>
      </c>
      <c r="L77" s="124">
        <v>9.8000000000000007</v>
      </c>
      <c r="M77" s="124">
        <v>9.6</v>
      </c>
      <c r="N77" s="124">
        <v>10</v>
      </c>
      <c r="O77" s="124">
        <v>10.3</v>
      </c>
      <c r="P77" s="124">
        <v>9.6</v>
      </c>
      <c r="Q77" s="124">
        <v>9.5</v>
      </c>
      <c r="R77" s="124">
        <v>11</v>
      </c>
      <c r="S77" s="124">
        <v>11.4</v>
      </c>
      <c r="T77" s="124">
        <v>9.6</v>
      </c>
      <c r="U77" s="124">
        <v>11.4</v>
      </c>
      <c r="V77" s="124">
        <v>11.2</v>
      </c>
      <c r="W77" s="124">
        <v>10.7</v>
      </c>
      <c r="X77" s="124">
        <v>11.2</v>
      </c>
      <c r="Y77" s="124">
        <v>9.1999999999999993</v>
      </c>
      <c r="Z77" s="124">
        <v>10.1</v>
      </c>
      <c r="AA77" s="254"/>
      <c r="AB77" s="255"/>
      <c r="AC77" s="255"/>
      <c r="AD77" s="255"/>
      <c r="AE77" s="256">
        <v>10.7</v>
      </c>
      <c r="AF77" s="124">
        <v>9.6</v>
      </c>
      <c r="AG77" s="124">
        <v>10.8</v>
      </c>
      <c r="AH77" s="124">
        <v>10.3</v>
      </c>
      <c r="AI77" s="124">
        <v>11.3</v>
      </c>
      <c r="AJ77" s="124">
        <v>10.4</v>
      </c>
      <c r="AK77" s="124">
        <v>11</v>
      </c>
      <c r="AL77" s="124">
        <v>10.8</v>
      </c>
      <c r="AM77" s="124">
        <v>10.1</v>
      </c>
      <c r="AN77" s="124">
        <v>10.3</v>
      </c>
      <c r="AO77" s="124">
        <v>10</v>
      </c>
      <c r="AP77" s="124">
        <v>9.5</v>
      </c>
    </row>
    <row r="78" spans="1:49" ht="14.4" customHeight="1" x14ac:dyDescent="0.3">
      <c r="A78" s="185" t="s">
        <v>255</v>
      </c>
      <c r="B78" s="259" t="s">
        <v>28</v>
      </c>
      <c r="C78" s="124" t="s">
        <v>121</v>
      </c>
      <c r="D78" s="124" t="s">
        <v>121</v>
      </c>
      <c r="E78" s="124" t="s">
        <v>121</v>
      </c>
      <c r="F78" s="124" t="s">
        <v>121</v>
      </c>
      <c r="G78" s="124" t="s">
        <v>121</v>
      </c>
      <c r="H78" s="124" t="s">
        <v>121</v>
      </c>
      <c r="I78" s="124" t="s">
        <v>121</v>
      </c>
      <c r="J78" s="124" t="s">
        <v>121</v>
      </c>
      <c r="K78" s="124" t="s">
        <v>121</v>
      </c>
      <c r="L78" s="124">
        <v>152.55000000000001</v>
      </c>
      <c r="M78" s="124">
        <v>145.22999999999999</v>
      </c>
      <c r="N78" s="124">
        <v>146.97999999999999</v>
      </c>
      <c r="O78" s="124">
        <v>120.15</v>
      </c>
      <c r="P78" s="124">
        <v>141.65</v>
      </c>
      <c r="Q78" s="124">
        <v>146.4</v>
      </c>
      <c r="R78" s="124">
        <v>140.66</v>
      </c>
      <c r="S78" s="124">
        <v>147.22</v>
      </c>
      <c r="T78" s="124">
        <v>143.61000000000001</v>
      </c>
      <c r="U78" s="124">
        <v>147.44999999999999</v>
      </c>
      <c r="V78" s="124">
        <v>149.37</v>
      </c>
      <c r="W78" s="124">
        <v>133.69999999999999</v>
      </c>
      <c r="X78" s="124">
        <v>155.47</v>
      </c>
      <c r="Y78" s="124">
        <v>135.47999999999999</v>
      </c>
      <c r="Z78" s="124">
        <v>134.32</v>
      </c>
      <c r="AA78" s="254"/>
      <c r="AB78" s="255"/>
      <c r="AC78" s="255"/>
      <c r="AD78" s="255"/>
      <c r="AE78" s="256">
        <v>137.94999999999999</v>
      </c>
      <c r="AF78" s="124">
        <v>141.9</v>
      </c>
      <c r="AG78" s="124">
        <v>148.18</v>
      </c>
      <c r="AH78" s="124">
        <v>149.94999999999999</v>
      </c>
      <c r="AI78" s="124">
        <v>150.47</v>
      </c>
      <c r="AJ78" s="124">
        <v>153.72</v>
      </c>
      <c r="AK78" s="124">
        <v>154.29</v>
      </c>
      <c r="AL78" s="124">
        <v>160.01</v>
      </c>
      <c r="AM78" s="124">
        <v>151.27000000000001</v>
      </c>
      <c r="AN78" s="124">
        <v>168.12</v>
      </c>
      <c r="AO78" s="124">
        <v>151.27000000000001</v>
      </c>
      <c r="AP78" s="124">
        <v>156.44</v>
      </c>
    </row>
    <row r="79" spans="1:49" ht="14.4" customHeight="1" x14ac:dyDescent="0.3">
      <c r="A79" s="185" t="s">
        <v>255</v>
      </c>
      <c r="B79" s="259" t="s">
        <v>29</v>
      </c>
      <c r="C79" s="124" t="s">
        <v>121</v>
      </c>
      <c r="D79" s="124" t="s">
        <v>121</v>
      </c>
      <c r="E79" s="124" t="s">
        <v>121</v>
      </c>
      <c r="F79" s="124" t="s">
        <v>121</v>
      </c>
      <c r="G79" s="124" t="s">
        <v>121</v>
      </c>
      <c r="H79" s="124" t="s">
        <v>121</v>
      </c>
      <c r="I79" s="124" t="s">
        <v>121</v>
      </c>
      <c r="J79" s="124" t="s">
        <v>121</v>
      </c>
      <c r="K79" s="124" t="s">
        <v>121</v>
      </c>
      <c r="L79" s="124">
        <v>3.1</v>
      </c>
      <c r="M79" s="124">
        <v>2.8</v>
      </c>
      <c r="N79" s="124">
        <v>2.7</v>
      </c>
      <c r="O79" s="124">
        <v>2.5</v>
      </c>
      <c r="P79" s="124">
        <v>2.7</v>
      </c>
      <c r="Q79" s="124">
        <v>3</v>
      </c>
      <c r="R79" s="124">
        <v>2.9</v>
      </c>
      <c r="S79" s="124">
        <v>3.1</v>
      </c>
      <c r="T79" s="124">
        <v>3.1</v>
      </c>
      <c r="U79" s="124">
        <v>3.4</v>
      </c>
      <c r="V79" s="124">
        <v>3.3</v>
      </c>
      <c r="W79" s="124">
        <v>3</v>
      </c>
      <c r="X79" s="124">
        <v>3</v>
      </c>
      <c r="Y79" s="124">
        <v>2.8</v>
      </c>
      <c r="Z79" s="124">
        <v>3.1</v>
      </c>
      <c r="AA79" s="254"/>
      <c r="AB79" s="255"/>
      <c r="AC79" s="255"/>
      <c r="AD79" s="255"/>
      <c r="AE79" s="256">
        <v>2.9</v>
      </c>
      <c r="AF79" s="124">
        <v>3.1</v>
      </c>
      <c r="AG79" s="124">
        <v>3.3</v>
      </c>
      <c r="AH79" s="124">
        <v>3.1</v>
      </c>
      <c r="AI79" s="124">
        <v>3.4</v>
      </c>
      <c r="AJ79" s="124">
        <v>3.5</v>
      </c>
      <c r="AK79" s="124">
        <v>3.8</v>
      </c>
      <c r="AL79" s="124">
        <v>3.6</v>
      </c>
      <c r="AM79" s="124">
        <v>3.3</v>
      </c>
      <c r="AN79" s="124">
        <v>3.4</v>
      </c>
      <c r="AO79" s="124">
        <v>3.1</v>
      </c>
      <c r="AP79" s="124">
        <v>3.3</v>
      </c>
    </row>
    <row r="80" spans="1:49" ht="14.4" customHeight="1" x14ac:dyDescent="0.3">
      <c r="A80" s="185" t="s">
        <v>255</v>
      </c>
      <c r="B80" s="263" t="s">
        <v>30</v>
      </c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254"/>
      <c r="AB80" s="255"/>
      <c r="AC80" s="255"/>
      <c r="AD80" s="255"/>
      <c r="AE80" s="264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</row>
    <row r="81" spans="1:42" ht="14.4" customHeight="1" x14ac:dyDescent="0.3">
      <c r="A81" s="185" t="s">
        <v>255</v>
      </c>
      <c r="B81" s="259" t="s">
        <v>31</v>
      </c>
      <c r="C81" s="124" t="s">
        <v>121</v>
      </c>
      <c r="D81" s="124" t="s">
        <v>121</v>
      </c>
      <c r="E81" s="124" t="s">
        <v>121</v>
      </c>
      <c r="F81" s="124" t="s">
        <v>121</v>
      </c>
      <c r="G81" s="124" t="s">
        <v>121</v>
      </c>
      <c r="H81" s="124" t="s">
        <v>121</v>
      </c>
      <c r="I81" s="124" t="s">
        <v>121</v>
      </c>
      <c r="J81" s="124" t="s">
        <v>121</v>
      </c>
      <c r="K81" s="124" t="s">
        <v>121</v>
      </c>
      <c r="L81" s="124">
        <v>15.04</v>
      </c>
      <c r="M81" s="124">
        <v>13.66</v>
      </c>
      <c r="N81" s="124">
        <v>13.56</v>
      </c>
      <c r="O81" s="124">
        <v>12.97</v>
      </c>
      <c r="P81" s="124">
        <v>13.39</v>
      </c>
      <c r="Q81" s="124">
        <v>14.13</v>
      </c>
      <c r="R81" s="124">
        <v>16.010000000000002</v>
      </c>
      <c r="S81" s="124">
        <v>15.57</v>
      </c>
      <c r="T81" s="124">
        <v>17.03</v>
      </c>
      <c r="U81" s="124">
        <v>16.7</v>
      </c>
      <c r="V81" s="124">
        <v>16.14</v>
      </c>
      <c r="W81" s="124">
        <v>14.92</v>
      </c>
      <c r="X81" s="124">
        <v>15.49</v>
      </c>
      <c r="Y81" s="124">
        <v>14.19</v>
      </c>
      <c r="Z81" s="124">
        <v>13.32</v>
      </c>
      <c r="AA81" s="254"/>
      <c r="AB81" s="255"/>
      <c r="AC81" s="255"/>
      <c r="AD81" s="255"/>
      <c r="AE81" s="256">
        <v>10.59</v>
      </c>
      <c r="AF81" s="124">
        <v>11.68</v>
      </c>
      <c r="AG81" s="124">
        <v>13.26</v>
      </c>
      <c r="AH81" s="124">
        <v>13.28</v>
      </c>
      <c r="AI81" s="124">
        <v>13.47</v>
      </c>
      <c r="AJ81" s="124">
        <v>15.59</v>
      </c>
      <c r="AK81" s="124">
        <v>14.41</v>
      </c>
      <c r="AL81" s="124">
        <v>15.31</v>
      </c>
      <c r="AM81" s="124">
        <v>12.13</v>
      </c>
      <c r="AN81" s="124">
        <v>11.98</v>
      </c>
      <c r="AO81" s="124">
        <v>11.16</v>
      </c>
      <c r="AP81" s="124">
        <v>11.78</v>
      </c>
    </row>
    <row r="82" spans="1:42" ht="14.4" customHeight="1" x14ac:dyDescent="0.3">
      <c r="A82" s="185" t="s">
        <v>255</v>
      </c>
      <c r="B82" s="259" t="s">
        <v>32</v>
      </c>
      <c r="C82" s="124" t="s">
        <v>121</v>
      </c>
      <c r="D82" s="124" t="s">
        <v>121</v>
      </c>
      <c r="E82" s="124" t="s">
        <v>121</v>
      </c>
      <c r="F82" s="124" t="s">
        <v>121</v>
      </c>
      <c r="G82" s="124" t="s">
        <v>121</v>
      </c>
      <c r="H82" s="124" t="s">
        <v>121</v>
      </c>
      <c r="I82" s="124" t="s">
        <v>121</v>
      </c>
      <c r="J82" s="124" t="s">
        <v>121</v>
      </c>
      <c r="K82" s="124" t="s">
        <v>121</v>
      </c>
      <c r="L82" s="124">
        <v>102.81</v>
      </c>
      <c r="M82" s="124">
        <v>91.77</v>
      </c>
      <c r="N82" s="124">
        <v>95.81</v>
      </c>
      <c r="O82" s="124">
        <v>84.87</v>
      </c>
      <c r="P82" s="124">
        <v>93.02</v>
      </c>
      <c r="Q82" s="124">
        <v>103.24</v>
      </c>
      <c r="R82" s="124">
        <v>96.51</v>
      </c>
      <c r="S82" s="124">
        <v>91.67</v>
      </c>
      <c r="T82" s="124">
        <v>94.88</v>
      </c>
      <c r="U82" s="124">
        <v>88.86</v>
      </c>
      <c r="V82" s="124">
        <v>94.21</v>
      </c>
      <c r="W82" s="124">
        <v>99.89</v>
      </c>
      <c r="X82" s="124">
        <v>89.16</v>
      </c>
      <c r="Y82" s="124">
        <v>79.59</v>
      </c>
      <c r="Z82" s="124">
        <v>82.24</v>
      </c>
      <c r="AA82" s="254"/>
      <c r="AB82" s="255"/>
      <c r="AC82" s="255"/>
      <c r="AD82" s="255"/>
      <c r="AE82" s="256">
        <v>71.95</v>
      </c>
      <c r="AF82" s="124">
        <v>75.209999999999994</v>
      </c>
      <c r="AG82" s="124">
        <v>79.66</v>
      </c>
      <c r="AH82" s="124">
        <v>79.959999999999994</v>
      </c>
      <c r="AI82" s="124">
        <v>72.150000000000006</v>
      </c>
      <c r="AJ82" s="124">
        <v>77</v>
      </c>
      <c r="AK82" s="124">
        <v>72.38</v>
      </c>
      <c r="AL82" s="262">
        <v>75.28</v>
      </c>
      <c r="AM82" s="124">
        <v>82.73</v>
      </c>
      <c r="AN82" s="124">
        <v>85.21</v>
      </c>
      <c r="AO82" s="124">
        <v>75.53</v>
      </c>
      <c r="AP82" s="124">
        <v>79.36</v>
      </c>
    </row>
    <row r="83" spans="1:42" ht="14.4" customHeight="1" x14ac:dyDescent="0.3">
      <c r="A83" s="185" t="s">
        <v>255</v>
      </c>
      <c r="B83" s="259" t="s">
        <v>33</v>
      </c>
      <c r="C83" s="124" t="s">
        <v>121</v>
      </c>
      <c r="D83" s="124" t="s">
        <v>121</v>
      </c>
      <c r="E83" s="124" t="s">
        <v>121</v>
      </c>
      <c r="F83" s="124" t="s">
        <v>121</v>
      </c>
      <c r="G83" s="124" t="s">
        <v>121</v>
      </c>
      <c r="H83" s="124" t="s">
        <v>121</v>
      </c>
      <c r="I83" s="124" t="s">
        <v>121</v>
      </c>
      <c r="J83" s="124" t="s">
        <v>121</v>
      </c>
      <c r="K83" s="124" t="s">
        <v>121</v>
      </c>
      <c r="L83" s="124">
        <v>117.39</v>
      </c>
      <c r="M83" s="124">
        <v>114.33</v>
      </c>
      <c r="N83" s="124">
        <v>115.56</v>
      </c>
      <c r="O83" s="124">
        <v>98.73</v>
      </c>
      <c r="P83" s="124">
        <v>115.02</v>
      </c>
      <c r="Q83" s="124">
        <v>117.62</v>
      </c>
      <c r="R83" s="124">
        <v>113.89</v>
      </c>
      <c r="S83" s="124">
        <v>115.45</v>
      </c>
      <c r="T83" s="124">
        <v>100.63</v>
      </c>
      <c r="U83" s="124">
        <v>113.4</v>
      </c>
      <c r="V83" s="124">
        <v>116.21</v>
      </c>
      <c r="W83" s="124">
        <v>109.99</v>
      </c>
      <c r="X83" s="124">
        <v>126.32</v>
      </c>
      <c r="Y83" s="124">
        <v>105.55</v>
      </c>
      <c r="Z83" s="124">
        <v>110.99</v>
      </c>
      <c r="AA83" s="254"/>
      <c r="AB83" s="255"/>
      <c r="AC83" s="255"/>
      <c r="AD83" s="255"/>
      <c r="AE83" s="256">
        <v>110.85</v>
      </c>
      <c r="AF83" s="124">
        <v>111.47</v>
      </c>
      <c r="AG83" s="124">
        <v>115.04</v>
      </c>
      <c r="AH83" s="124">
        <v>123.76</v>
      </c>
      <c r="AI83" s="124">
        <v>112.75</v>
      </c>
      <c r="AJ83" s="124">
        <v>108.62</v>
      </c>
      <c r="AK83" s="124">
        <v>113.05</v>
      </c>
      <c r="AL83" s="124">
        <v>121.7</v>
      </c>
      <c r="AM83" s="124">
        <v>134.91</v>
      </c>
      <c r="AN83" s="124">
        <v>132.87</v>
      </c>
      <c r="AO83" s="124">
        <v>110.38</v>
      </c>
      <c r="AP83" s="124">
        <v>119.74</v>
      </c>
    </row>
    <row r="84" spans="1:42" ht="14.4" customHeight="1" x14ac:dyDescent="0.3">
      <c r="A84" s="185" t="s">
        <v>255</v>
      </c>
      <c r="B84" s="259" t="s">
        <v>34</v>
      </c>
      <c r="C84" s="124" t="s">
        <v>121</v>
      </c>
      <c r="D84" s="124" t="s">
        <v>121</v>
      </c>
      <c r="E84" s="124" t="s">
        <v>121</v>
      </c>
      <c r="F84" s="124" t="s">
        <v>121</v>
      </c>
      <c r="G84" s="124" t="s">
        <v>121</v>
      </c>
      <c r="H84" s="124" t="s">
        <v>121</v>
      </c>
      <c r="I84" s="124" t="s">
        <v>121</v>
      </c>
      <c r="J84" s="124" t="s">
        <v>121</v>
      </c>
      <c r="K84" s="124" t="s">
        <v>121</v>
      </c>
      <c r="L84" s="124">
        <v>7</v>
      </c>
      <c r="M84" s="124">
        <v>7.05</v>
      </c>
      <c r="N84" s="124">
        <v>7.41</v>
      </c>
      <c r="O84" s="124">
        <v>5.67</v>
      </c>
      <c r="P84" s="124">
        <v>6.83</v>
      </c>
      <c r="Q84" s="124">
        <v>7.49</v>
      </c>
      <c r="R84" s="124">
        <v>7.78</v>
      </c>
      <c r="S84" s="124">
        <v>8.5399999999999991</v>
      </c>
      <c r="T84" s="124">
        <v>8.93</v>
      </c>
      <c r="U84" s="124">
        <v>8.9499999999999993</v>
      </c>
      <c r="V84" s="124">
        <v>7.62</v>
      </c>
      <c r="W84" s="124">
        <v>7.15</v>
      </c>
      <c r="X84" s="124">
        <v>6.97</v>
      </c>
      <c r="Y84" s="124">
        <v>6.61</v>
      </c>
      <c r="Z84" s="124">
        <v>6.69</v>
      </c>
      <c r="AA84" s="254"/>
      <c r="AB84" s="255"/>
      <c r="AC84" s="255"/>
      <c r="AD84" s="255"/>
      <c r="AE84" s="256">
        <v>6.62</v>
      </c>
      <c r="AF84" s="124">
        <v>6.91</v>
      </c>
      <c r="AG84" s="124">
        <v>6.76</v>
      </c>
      <c r="AH84" s="124">
        <v>7.65</v>
      </c>
      <c r="AI84" s="124">
        <v>8.2899999999999991</v>
      </c>
      <c r="AJ84" s="124">
        <v>8.86</v>
      </c>
      <c r="AK84" s="124">
        <v>7.33</v>
      </c>
      <c r="AL84" s="124">
        <v>7.39</v>
      </c>
      <c r="AM84" s="124">
        <v>6.57</v>
      </c>
      <c r="AN84" s="124">
        <v>7.81</v>
      </c>
      <c r="AO84" s="124">
        <v>7.23</v>
      </c>
      <c r="AP84" s="124">
        <v>7.39</v>
      </c>
    </row>
    <row r="85" spans="1:42" ht="14.4" customHeight="1" x14ac:dyDescent="0.3">
      <c r="A85" s="185" t="s">
        <v>255</v>
      </c>
      <c r="B85" s="259" t="s">
        <v>35</v>
      </c>
      <c r="C85" s="124" t="s">
        <v>121</v>
      </c>
      <c r="D85" s="124" t="s">
        <v>121</v>
      </c>
      <c r="E85" s="124" t="s">
        <v>121</v>
      </c>
      <c r="F85" s="124" t="s">
        <v>121</v>
      </c>
      <c r="G85" s="124" t="s">
        <v>121</v>
      </c>
      <c r="H85" s="124" t="s">
        <v>121</v>
      </c>
      <c r="I85" s="124" t="s">
        <v>121</v>
      </c>
      <c r="J85" s="124" t="s">
        <v>121</v>
      </c>
      <c r="K85" s="124" t="s">
        <v>121</v>
      </c>
      <c r="L85" s="124">
        <v>22.07</v>
      </c>
      <c r="M85" s="124">
        <v>21.37</v>
      </c>
      <c r="N85" s="124">
        <v>24.45</v>
      </c>
      <c r="O85" s="124">
        <v>23.7</v>
      </c>
      <c r="P85" s="124">
        <v>23.52</v>
      </c>
      <c r="Q85" s="124">
        <v>23.81</v>
      </c>
      <c r="R85" s="124">
        <v>22.19</v>
      </c>
      <c r="S85" s="124">
        <v>23.48</v>
      </c>
      <c r="T85" s="124">
        <v>24.94</v>
      </c>
      <c r="U85" s="124">
        <v>23.61</v>
      </c>
      <c r="V85" s="124">
        <v>22.15</v>
      </c>
      <c r="W85" s="124">
        <v>22.77</v>
      </c>
      <c r="X85" s="124">
        <v>23.77</v>
      </c>
      <c r="Y85" s="124">
        <v>23.01</v>
      </c>
      <c r="Z85" s="124">
        <v>26.33</v>
      </c>
      <c r="AA85" s="254"/>
      <c r="AB85" s="255"/>
      <c r="AC85" s="255"/>
      <c r="AD85" s="255"/>
      <c r="AE85" s="256">
        <v>18.21</v>
      </c>
      <c r="AF85" s="124">
        <v>23.21</v>
      </c>
      <c r="AG85" s="124">
        <v>22.15</v>
      </c>
      <c r="AH85" s="124">
        <v>22.64</v>
      </c>
      <c r="AI85" s="124">
        <v>22.68</v>
      </c>
      <c r="AJ85" s="124">
        <v>25.77</v>
      </c>
      <c r="AK85" s="124">
        <v>23.71</v>
      </c>
      <c r="AL85" s="124">
        <v>22.7</v>
      </c>
      <c r="AM85" s="124">
        <v>21.82</v>
      </c>
      <c r="AN85" s="124">
        <v>22.19</v>
      </c>
      <c r="AO85" s="262">
        <v>20.54</v>
      </c>
      <c r="AP85" s="124">
        <v>21.39</v>
      </c>
    </row>
    <row r="86" spans="1:42" ht="14.4" customHeight="1" x14ac:dyDescent="0.3">
      <c r="A86" s="185" t="s">
        <v>255</v>
      </c>
      <c r="B86" s="259" t="s">
        <v>36</v>
      </c>
      <c r="C86" s="124" t="s">
        <v>121</v>
      </c>
      <c r="D86" s="124" t="s">
        <v>121</v>
      </c>
      <c r="E86" s="124" t="s">
        <v>121</v>
      </c>
      <c r="F86" s="124" t="s">
        <v>121</v>
      </c>
      <c r="G86" s="124" t="s">
        <v>121</v>
      </c>
      <c r="H86" s="124" t="s">
        <v>121</v>
      </c>
      <c r="I86" s="124" t="s">
        <v>121</v>
      </c>
      <c r="J86" s="124" t="s">
        <v>121</v>
      </c>
      <c r="K86" s="124" t="s">
        <v>121</v>
      </c>
      <c r="L86" s="124">
        <v>0.7</v>
      </c>
      <c r="M86" s="124">
        <v>0.69</v>
      </c>
      <c r="N86" s="124">
        <v>0.69</v>
      </c>
      <c r="O86" s="124">
        <v>0.69</v>
      </c>
      <c r="P86" s="124">
        <v>0.69</v>
      </c>
      <c r="Q86" s="124">
        <v>0.69</v>
      </c>
      <c r="R86" s="124">
        <v>0.68</v>
      </c>
      <c r="S86" s="124">
        <v>0.69</v>
      </c>
      <c r="T86" s="124">
        <v>0.68</v>
      </c>
      <c r="U86" s="124">
        <v>0.69</v>
      </c>
      <c r="V86" s="124">
        <v>0.69</v>
      </c>
      <c r="W86" s="124">
        <v>0.64</v>
      </c>
      <c r="X86" s="124">
        <v>0.6</v>
      </c>
      <c r="Y86" s="124">
        <v>0.66</v>
      </c>
      <c r="Z86" s="124">
        <v>0.59</v>
      </c>
      <c r="AA86" s="254"/>
      <c r="AB86" s="255"/>
      <c r="AC86" s="255"/>
      <c r="AD86" s="255"/>
      <c r="AE86" s="256">
        <v>0.34</v>
      </c>
      <c r="AF86" s="124">
        <v>0.33</v>
      </c>
      <c r="AG86" s="124">
        <v>0.35</v>
      </c>
      <c r="AH86" s="124">
        <v>0.32</v>
      </c>
      <c r="AI86" s="124">
        <v>0.37</v>
      </c>
      <c r="AJ86" s="124">
        <v>0.4</v>
      </c>
      <c r="AK86" s="124">
        <v>0.42</v>
      </c>
      <c r="AL86" s="124">
        <v>0.43</v>
      </c>
      <c r="AM86" s="124">
        <v>0.41</v>
      </c>
      <c r="AN86" s="124">
        <v>0.48</v>
      </c>
      <c r="AO86" s="124">
        <v>0.44</v>
      </c>
      <c r="AP86" s="124">
        <v>0.44</v>
      </c>
    </row>
    <row r="87" spans="1:42" ht="14.4" customHeight="1" x14ac:dyDescent="0.3">
      <c r="A87" s="185" t="s">
        <v>255</v>
      </c>
      <c r="B87" s="259" t="s">
        <v>37</v>
      </c>
      <c r="C87" s="124" t="s">
        <v>121</v>
      </c>
      <c r="D87" s="124" t="s">
        <v>121</v>
      </c>
      <c r="E87" s="124" t="s">
        <v>121</v>
      </c>
      <c r="F87" s="124" t="s">
        <v>121</v>
      </c>
      <c r="G87" s="124" t="s">
        <v>121</v>
      </c>
      <c r="H87" s="124" t="s">
        <v>121</v>
      </c>
      <c r="I87" s="124" t="s">
        <v>121</v>
      </c>
      <c r="J87" s="124" t="s">
        <v>121</v>
      </c>
      <c r="K87" s="124" t="s">
        <v>121</v>
      </c>
      <c r="L87" s="124">
        <v>3.02</v>
      </c>
      <c r="M87" s="124">
        <v>2.78</v>
      </c>
      <c r="N87" s="124">
        <v>2.94</v>
      </c>
      <c r="O87" s="124">
        <v>2.42</v>
      </c>
      <c r="P87" s="124">
        <v>2.68</v>
      </c>
      <c r="Q87" s="124">
        <v>2.79</v>
      </c>
      <c r="R87" s="124">
        <v>2.73</v>
      </c>
      <c r="S87" s="124">
        <v>3.01</v>
      </c>
      <c r="T87" s="124">
        <v>3.34</v>
      </c>
      <c r="U87" s="124">
        <v>3.99</v>
      </c>
      <c r="V87" s="124">
        <v>3.97</v>
      </c>
      <c r="W87" s="124">
        <v>3.08</v>
      </c>
      <c r="X87" s="124">
        <v>2.91</v>
      </c>
      <c r="Y87" s="124">
        <v>2.8</v>
      </c>
      <c r="Z87" s="124">
        <v>2.5299999999999998</v>
      </c>
      <c r="AA87" s="254"/>
      <c r="AB87" s="255"/>
      <c r="AC87" s="255"/>
      <c r="AD87" s="255"/>
      <c r="AE87" s="256">
        <v>2.57</v>
      </c>
      <c r="AF87" s="124">
        <v>2.63</v>
      </c>
      <c r="AG87" s="124">
        <v>2.8</v>
      </c>
      <c r="AH87" s="124">
        <v>2.7</v>
      </c>
      <c r="AI87" s="124">
        <v>3.38</v>
      </c>
      <c r="AJ87" s="124">
        <v>3.66</v>
      </c>
      <c r="AK87" s="124">
        <v>4.26</v>
      </c>
      <c r="AL87" s="124">
        <v>3.73</v>
      </c>
      <c r="AM87" s="124">
        <v>3.21</v>
      </c>
      <c r="AN87" s="124">
        <v>3.12</v>
      </c>
      <c r="AO87" s="124">
        <v>2.87</v>
      </c>
      <c r="AP87" s="124">
        <v>3.07</v>
      </c>
    </row>
    <row r="88" spans="1:42" ht="14.4" customHeight="1" x14ac:dyDescent="0.3">
      <c r="A88" s="185" t="s">
        <v>255</v>
      </c>
      <c r="B88" s="259" t="s">
        <v>38</v>
      </c>
      <c r="C88" s="124" t="s">
        <v>121</v>
      </c>
      <c r="D88" s="124" t="s">
        <v>121</v>
      </c>
      <c r="E88" s="124" t="s">
        <v>121</v>
      </c>
      <c r="F88" s="124" t="s">
        <v>121</v>
      </c>
      <c r="G88" s="124" t="s">
        <v>121</v>
      </c>
      <c r="H88" s="124" t="s">
        <v>121</v>
      </c>
      <c r="I88" s="124" t="s">
        <v>121</v>
      </c>
      <c r="J88" s="124" t="s">
        <v>121</v>
      </c>
      <c r="K88" s="124" t="s">
        <v>121</v>
      </c>
      <c r="L88" s="124">
        <v>6.17</v>
      </c>
      <c r="M88" s="124">
        <v>5.5</v>
      </c>
      <c r="N88" s="124">
        <v>5.46</v>
      </c>
      <c r="O88" s="124">
        <v>4.78</v>
      </c>
      <c r="P88" s="124">
        <v>5.1100000000000003</v>
      </c>
      <c r="Q88" s="124">
        <v>5.42</v>
      </c>
      <c r="R88" s="124">
        <v>5.69</v>
      </c>
      <c r="S88" s="124">
        <v>6.8</v>
      </c>
      <c r="T88" s="124">
        <v>6.98</v>
      </c>
      <c r="U88" s="124">
        <v>7.86</v>
      </c>
      <c r="V88" s="124">
        <v>7.85</v>
      </c>
      <c r="W88" s="124">
        <v>5.88</v>
      </c>
      <c r="X88" s="124">
        <v>5.94</v>
      </c>
      <c r="Y88" s="124">
        <v>4.9800000000000004</v>
      </c>
      <c r="Z88" s="124">
        <v>5.4</v>
      </c>
      <c r="AA88" s="254"/>
      <c r="AB88" s="255"/>
      <c r="AC88" s="255"/>
      <c r="AD88" s="255"/>
      <c r="AE88" s="256">
        <v>5.14</v>
      </c>
      <c r="AF88" s="124">
        <v>5.35</v>
      </c>
      <c r="AG88" s="124">
        <v>5.53</v>
      </c>
      <c r="AH88" s="124">
        <v>5.47</v>
      </c>
      <c r="AI88" s="124">
        <v>6.83</v>
      </c>
      <c r="AJ88" s="124">
        <v>7.16</v>
      </c>
      <c r="AK88" s="124">
        <v>8.2100000000000009</v>
      </c>
      <c r="AL88" s="124">
        <v>7.15</v>
      </c>
      <c r="AM88" s="124">
        <v>6.68</v>
      </c>
      <c r="AN88" s="124">
        <v>6.26</v>
      </c>
      <c r="AO88" s="124">
        <v>5.49</v>
      </c>
      <c r="AP88" s="124">
        <v>5.69</v>
      </c>
    </row>
    <row r="89" spans="1:42" ht="14.4" customHeight="1" x14ac:dyDescent="0.3">
      <c r="A89" s="185" t="s">
        <v>255</v>
      </c>
      <c r="B89" s="263" t="s">
        <v>39</v>
      </c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254"/>
      <c r="AB89" s="255"/>
      <c r="AC89" s="255"/>
      <c r="AD89" s="255"/>
      <c r="AE89" s="264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</row>
    <row r="90" spans="1:42" ht="14.4" customHeight="1" x14ac:dyDescent="0.3">
      <c r="A90" s="185" t="s">
        <v>255</v>
      </c>
      <c r="B90" s="259" t="s">
        <v>40</v>
      </c>
      <c r="C90" s="124" t="s">
        <v>121</v>
      </c>
      <c r="D90" s="124" t="s">
        <v>121</v>
      </c>
      <c r="E90" s="124" t="s">
        <v>121</v>
      </c>
      <c r="F90" s="124" t="s">
        <v>121</v>
      </c>
      <c r="G90" s="124" t="s">
        <v>121</v>
      </c>
      <c r="H90" s="124" t="s">
        <v>121</v>
      </c>
      <c r="I90" s="124" t="s">
        <v>121</v>
      </c>
      <c r="J90" s="124" t="s">
        <v>121</v>
      </c>
      <c r="K90" s="124" t="s">
        <v>121</v>
      </c>
      <c r="L90" s="124">
        <v>9.99</v>
      </c>
      <c r="M90" s="124">
        <v>9.11</v>
      </c>
      <c r="N90" s="124">
        <v>8.6199999999999992</v>
      </c>
      <c r="O90" s="124">
        <v>9.16</v>
      </c>
      <c r="P90" s="124">
        <v>10.1</v>
      </c>
      <c r="Q90" s="124">
        <v>9.4</v>
      </c>
      <c r="R90" s="124">
        <v>8.84</v>
      </c>
      <c r="S90" s="124">
        <v>9.14</v>
      </c>
      <c r="T90" s="124">
        <v>9.1199999999999992</v>
      </c>
      <c r="U90" s="124">
        <v>9.16</v>
      </c>
      <c r="V90" s="124">
        <v>8.94</v>
      </c>
      <c r="W90" s="124">
        <v>8.3800000000000008</v>
      </c>
      <c r="X90" s="124">
        <v>9.52</v>
      </c>
      <c r="Y90" s="124">
        <v>8.1199999999999992</v>
      </c>
      <c r="Z90" s="124">
        <v>8.07</v>
      </c>
      <c r="AA90" s="254"/>
      <c r="AB90" s="255"/>
      <c r="AC90" s="255"/>
      <c r="AD90" s="255"/>
      <c r="AE90" s="256">
        <v>10.36</v>
      </c>
      <c r="AF90" s="124">
        <v>9.83</v>
      </c>
      <c r="AG90" s="124">
        <v>10.25</v>
      </c>
      <c r="AH90" s="124">
        <v>10.029999999999999</v>
      </c>
      <c r="AI90" s="124">
        <v>9.64</v>
      </c>
      <c r="AJ90" s="124">
        <v>10.26</v>
      </c>
      <c r="AK90" s="124">
        <v>10.08</v>
      </c>
      <c r="AL90" s="124">
        <v>10.02</v>
      </c>
      <c r="AM90" s="124">
        <v>9.8800000000000008</v>
      </c>
      <c r="AN90" s="124">
        <v>11.15</v>
      </c>
      <c r="AO90" s="124">
        <v>9.52</v>
      </c>
      <c r="AP90" s="124">
        <v>10.4</v>
      </c>
    </row>
    <row r="91" spans="1:42" ht="14.4" customHeight="1" x14ac:dyDescent="0.3">
      <c r="A91" s="185" t="s">
        <v>255</v>
      </c>
      <c r="B91" s="263" t="s">
        <v>41</v>
      </c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254"/>
      <c r="AB91" s="255"/>
      <c r="AC91" s="255"/>
      <c r="AD91" s="255"/>
      <c r="AE91" s="264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</row>
    <row r="92" spans="1:42" ht="14.4" customHeight="1" x14ac:dyDescent="0.3">
      <c r="A92" s="185" t="s">
        <v>255</v>
      </c>
      <c r="B92" s="259" t="s">
        <v>42</v>
      </c>
      <c r="C92" s="124" t="s">
        <v>121</v>
      </c>
      <c r="D92" s="124" t="s">
        <v>121</v>
      </c>
      <c r="E92" s="124" t="s">
        <v>121</v>
      </c>
      <c r="F92" s="124" t="s">
        <v>121</v>
      </c>
      <c r="G92" s="124" t="s">
        <v>121</v>
      </c>
      <c r="H92" s="124" t="s">
        <v>121</v>
      </c>
      <c r="I92" s="124" t="s">
        <v>121</v>
      </c>
      <c r="J92" s="124" t="s">
        <v>121</v>
      </c>
      <c r="K92" s="124" t="s">
        <v>121</v>
      </c>
      <c r="L92" s="124">
        <v>22.5</v>
      </c>
      <c r="M92" s="124">
        <v>21.9</v>
      </c>
      <c r="N92" s="124">
        <v>25.3</v>
      </c>
      <c r="O92" s="124">
        <v>20.7</v>
      </c>
      <c r="P92" s="124">
        <v>22.3</v>
      </c>
      <c r="Q92" s="124">
        <v>23.4</v>
      </c>
      <c r="R92" s="124">
        <v>23.7</v>
      </c>
      <c r="S92" s="124">
        <v>21.9</v>
      </c>
      <c r="T92" s="124">
        <v>23</v>
      </c>
      <c r="U92" s="124">
        <v>23.7</v>
      </c>
      <c r="V92" s="124">
        <v>23.3</v>
      </c>
      <c r="W92" s="124">
        <v>23.1</v>
      </c>
      <c r="X92" s="124">
        <v>23.7</v>
      </c>
      <c r="Y92" s="124">
        <v>23.1</v>
      </c>
      <c r="Z92" s="124">
        <v>23</v>
      </c>
      <c r="AA92" s="254"/>
      <c r="AB92" s="255"/>
      <c r="AC92" s="255"/>
      <c r="AD92" s="255"/>
      <c r="AE92" s="256">
        <v>24.4</v>
      </c>
      <c r="AF92" s="124">
        <v>27.9</v>
      </c>
      <c r="AG92" s="124">
        <v>28.3</v>
      </c>
      <c r="AH92" s="124">
        <v>30.6</v>
      </c>
      <c r="AI92" s="124">
        <v>27.4</v>
      </c>
      <c r="AJ92" s="124">
        <v>27</v>
      </c>
      <c r="AK92" s="124">
        <v>27.9</v>
      </c>
      <c r="AL92" s="262">
        <v>27.8</v>
      </c>
      <c r="AM92" s="124">
        <v>27.3</v>
      </c>
      <c r="AN92" s="124">
        <v>28.9</v>
      </c>
      <c r="AO92" s="262">
        <v>24.6</v>
      </c>
      <c r="AP92" s="124">
        <v>26.8</v>
      </c>
    </row>
    <row r="93" spans="1:42" ht="14.4" customHeight="1" x14ac:dyDescent="0.3">
      <c r="A93" s="185" t="s">
        <v>255</v>
      </c>
      <c r="B93" s="259" t="s">
        <v>43</v>
      </c>
      <c r="C93" s="124" t="s">
        <v>121</v>
      </c>
      <c r="D93" s="124" t="s">
        <v>121</v>
      </c>
      <c r="E93" s="124" t="s">
        <v>121</v>
      </c>
      <c r="F93" s="124" t="s">
        <v>121</v>
      </c>
      <c r="G93" s="124" t="s">
        <v>121</v>
      </c>
      <c r="H93" s="124" t="s">
        <v>121</v>
      </c>
      <c r="I93" s="124" t="s">
        <v>121</v>
      </c>
      <c r="J93" s="124" t="s">
        <v>121</v>
      </c>
      <c r="K93" s="124" t="s">
        <v>121</v>
      </c>
      <c r="L93" s="124">
        <v>23.13</v>
      </c>
      <c r="M93" s="124">
        <v>21.94</v>
      </c>
      <c r="N93" s="124">
        <v>22.44</v>
      </c>
      <c r="O93" s="124">
        <v>15.76</v>
      </c>
      <c r="P93" s="124">
        <v>20</v>
      </c>
      <c r="Q93" s="124">
        <v>23.64</v>
      </c>
      <c r="R93" s="124">
        <v>24.1</v>
      </c>
      <c r="S93" s="124">
        <v>23.91</v>
      </c>
      <c r="T93" s="124">
        <v>23.73</v>
      </c>
      <c r="U93" s="124">
        <v>24.21</v>
      </c>
      <c r="V93" s="124">
        <v>23.51</v>
      </c>
      <c r="W93" s="124">
        <v>20.34</v>
      </c>
      <c r="X93" s="124">
        <v>22.65</v>
      </c>
      <c r="Y93" s="124">
        <v>21.01</v>
      </c>
      <c r="Z93" s="124">
        <v>21.5</v>
      </c>
      <c r="AA93" s="254"/>
      <c r="AB93" s="255"/>
      <c r="AC93" s="255"/>
      <c r="AD93" s="255"/>
      <c r="AE93" s="256">
        <v>18.18</v>
      </c>
      <c r="AF93" s="124">
        <v>18.23</v>
      </c>
      <c r="AG93" s="124">
        <v>20.41</v>
      </c>
      <c r="AH93" s="124">
        <v>21.95</v>
      </c>
      <c r="AI93" s="124">
        <v>20.94</v>
      </c>
      <c r="AJ93" s="124">
        <v>21.18</v>
      </c>
      <c r="AK93" s="124">
        <v>21.77</v>
      </c>
      <c r="AL93" s="262">
        <v>23.74</v>
      </c>
      <c r="AM93" s="124">
        <v>21.4</v>
      </c>
      <c r="AN93" s="124">
        <v>24.48</v>
      </c>
      <c r="AO93" s="262">
        <v>22.18</v>
      </c>
      <c r="AP93" s="124">
        <v>21.82</v>
      </c>
    </row>
    <row r="94" spans="1:42" ht="14.4" customHeight="1" x14ac:dyDescent="0.3">
      <c r="A94" s="185" t="s">
        <v>255</v>
      </c>
      <c r="B94" s="259" t="s">
        <v>44</v>
      </c>
      <c r="C94" s="124" t="s">
        <v>121</v>
      </c>
      <c r="D94" s="124" t="s">
        <v>121</v>
      </c>
      <c r="E94" s="124" t="s">
        <v>121</v>
      </c>
      <c r="F94" s="124" t="s">
        <v>121</v>
      </c>
      <c r="G94" s="124" t="s">
        <v>121</v>
      </c>
      <c r="H94" s="124" t="s">
        <v>121</v>
      </c>
      <c r="I94" s="124" t="s">
        <v>121</v>
      </c>
      <c r="J94" s="124" t="s">
        <v>121</v>
      </c>
      <c r="K94" s="124" t="s">
        <v>121</v>
      </c>
      <c r="L94" s="124">
        <v>55.04</v>
      </c>
      <c r="M94" s="124">
        <v>49.32</v>
      </c>
      <c r="N94" s="124">
        <v>50.1</v>
      </c>
      <c r="O94" s="124">
        <v>37.42</v>
      </c>
      <c r="P94" s="124">
        <v>46.04</v>
      </c>
      <c r="Q94" s="124">
        <v>50.73</v>
      </c>
      <c r="R94" s="124">
        <v>49.79</v>
      </c>
      <c r="S94" s="124">
        <v>52.63</v>
      </c>
      <c r="T94" s="124">
        <v>56.98</v>
      </c>
      <c r="U94" s="124">
        <v>57.69</v>
      </c>
      <c r="V94" s="124">
        <v>56.48</v>
      </c>
      <c r="W94" s="124">
        <v>48.48</v>
      </c>
      <c r="X94" s="124">
        <v>51.33</v>
      </c>
      <c r="Y94" s="124">
        <v>44.98</v>
      </c>
      <c r="Z94" s="124">
        <v>47.61</v>
      </c>
      <c r="AA94" s="254"/>
      <c r="AB94" s="255"/>
      <c r="AC94" s="255"/>
      <c r="AD94" s="255"/>
      <c r="AE94" s="256">
        <v>34.659999999999997</v>
      </c>
      <c r="AF94" s="124">
        <v>39.380000000000003</v>
      </c>
      <c r="AG94" s="124">
        <v>42.95</v>
      </c>
      <c r="AH94" s="124">
        <v>43.44</v>
      </c>
      <c r="AI94" s="124">
        <v>47.34</v>
      </c>
      <c r="AJ94" s="124">
        <v>50.28</v>
      </c>
      <c r="AK94" s="124">
        <v>50.64</v>
      </c>
      <c r="AL94" s="124">
        <v>49.47</v>
      </c>
      <c r="AM94" s="124">
        <v>45.97</v>
      </c>
      <c r="AN94" s="124">
        <v>47.91</v>
      </c>
      <c r="AO94" s="124">
        <v>42.05</v>
      </c>
      <c r="AP94" s="124">
        <v>44.01</v>
      </c>
    </row>
    <row r="95" spans="1:42" ht="14.4" customHeight="1" x14ac:dyDescent="0.3">
      <c r="A95" s="185" t="s">
        <v>255</v>
      </c>
      <c r="B95" s="259" t="s">
        <v>45</v>
      </c>
      <c r="C95" s="124" t="s">
        <v>121</v>
      </c>
      <c r="D95" s="124" t="s">
        <v>121</v>
      </c>
      <c r="E95" s="124" t="s">
        <v>121</v>
      </c>
      <c r="F95" s="124" t="s">
        <v>121</v>
      </c>
      <c r="G95" s="124" t="s">
        <v>121</v>
      </c>
      <c r="H95" s="124" t="s">
        <v>121</v>
      </c>
      <c r="I95" s="124" t="s">
        <v>121</v>
      </c>
      <c r="J95" s="124" t="s">
        <v>121</v>
      </c>
      <c r="K95" s="124" t="s">
        <v>121</v>
      </c>
      <c r="L95" s="124">
        <v>10.41</v>
      </c>
      <c r="M95" s="124">
        <v>10.27</v>
      </c>
      <c r="N95" s="124">
        <v>9.52</v>
      </c>
      <c r="O95" s="124">
        <v>9.23</v>
      </c>
      <c r="P95" s="124">
        <v>9.74</v>
      </c>
      <c r="Q95" s="124">
        <v>11.79</v>
      </c>
      <c r="R95" s="124">
        <v>11.14</v>
      </c>
      <c r="S95" s="124">
        <v>10.82</v>
      </c>
      <c r="T95" s="124">
        <v>10.59</v>
      </c>
      <c r="U95" s="124">
        <v>10.53</v>
      </c>
      <c r="V95" s="124">
        <v>11.47</v>
      </c>
      <c r="W95" s="124">
        <v>9.81</v>
      </c>
      <c r="X95" s="124">
        <v>10.87</v>
      </c>
      <c r="Y95" s="124">
        <v>9.51</v>
      </c>
      <c r="Z95" s="124">
        <v>10.11</v>
      </c>
      <c r="AA95" s="254"/>
      <c r="AB95" s="255"/>
      <c r="AC95" s="255"/>
      <c r="AD95" s="255"/>
      <c r="AE95" s="256">
        <v>8.85</v>
      </c>
      <c r="AF95" s="124">
        <v>9.1</v>
      </c>
      <c r="AG95" s="124">
        <v>10.37</v>
      </c>
      <c r="AH95" s="124">
        <v>10.86</v>
      </c>
      <c r="AI95" s="124">
        <v>9.7200000000000006</v>
      </c>
      <c r="AJ95" s="124">
        <v>10.97</v>
      </c>
      <c r="AK95" s="124">
        <v>9.9700000000000006</v>
      </c>
      <c r="AL95" s="124">
        <v>9.57</v>
      </c>
      <c r="AM95" s="124">
        <v>10.08</v>
      </c>
      <c r="AN95" s="124">
        <v>9.93</v>
      </c>
      <c r="AO95" s="124">
        <v>9.09</v>
      </c>
      <c r="AP95" s="124">
        <v>8.9700000000000006</v>
      </c>
    </row>
    <row r="96" spans="1:42" ht="14.4" customHeight="1" x14ac:dyDescent="0.3">
      <c r="A96" s="185" t="s">
        <v>255</v>
      </c>
      <c r="B96" s="259" t="s">
        <v>46</v>
      </c>
      <c r="C96" s="124" t="s">
        <v>121</v>
      </c>
      <c r="D96" s="124" t="s">
        <v>121</v>
      </c>
      <c r="E96" s="124" t="s">
        <v>121</v>
      </c>
      <c r="F96" s="124" t="s">
        <v>121</v>
      </c>
      <c r="G96" s="124" t="s">
        <v>121</v>
      </c>
      <c r="H96" s="124" t="s">
        <v>121</v>
      </c>
      <c r="I96" s="124" t="s">
        <v>121</v>
      </c>
      <c r="J96" s="124" t="s">
        <v>121</v>
      </c>
      <c r="K96" s="124" t="s">
        <v>121</v>
      </c>
      <c r="L96" s="124">
        <v>18.03</v>
      </c>
      <c r="M96" s="124">
        <v>18.43</v>
      </c>
      <c r="N96" s="124">
        <v>17.97</v>
      </c>
      <c r="O96" s="124">
        <v>14.75</v>
      </c>
      <c r="P96" s="124">
        <v>16.489999999999998</v>
      </c>
      <c r="Q96" s="124">
        <v>16.98</v>
      </c>
      <c r="R96" s="124">
        <v>17.87</v>
      </c>
      <c r="S96" s="124">
        <v>18.23</v>
      </c>
      <c r="T96" s="124">
        <v>17.55</v>
      </c>
      <c r="U96" s="124">
        <v>16.57</v>
      </c>
      <c r="V96" s="124">
        <v>18.68</v>
      </c>
      <c r="W96" s="124">
        <v>14.43</v>
      </c>
      <c r="X96" s="124">
        <v>16.97</v>
      </c>
      <c r="Y96" s="124">
        <v>16.46</v>
      </c>
      <c r="Z96" s="124">
        <v>17.79</v>
      </c>
      <c r="AA96" s="254"/>
      <c r="AB96" s="255"/>
      <c r="AC96" s="255"/>
      <c r="AD96" s="255"/>
      <c r="AE96" s="256">
        <v>17.43</v>
      </c>
      <c r="AF96" s="124">
        <v>17.34</v>
      </c>
      <c r="AG96" s="124">
        <v>19.059999999999999</v>
      </c>
      <c r="AH96" s="124">
        <v>19.21</v>
      </c>
      <c r="AI96" s="124">
        <v>18.11</v>
      </c>
      <c r="AJ96" s="124">
        <v>18.690000000000001</v>
      </c>
      <c r="AK96" s="124">
        <v>17.27</v>
      </c>
      <c r="AL96" s="124">
        <v>20.6</v>
      </c>
      <c r="AM96" s="124">
        <v>16.420000000000002</v>
      </c>
      <c r="AN96" s="124">
        <v>20.65</v>
      </c>
      <c r="AO96" s="124">
        <v>20.059999999999999</v>
      </c>
      <c r="AP96" s="124">
        <v>20.86</v>
      </c>
    </row>
    <row r="97" spans="1:49" ht="14.4" customHeight="1" x14ac:dyDescent="0.3">
      <c r="A97" s="185" t="s">
        <v>255</v>
      </c>
      <c r="B97" s="259" t="s">
        <v>47</v>
      </c>
      <c r="C97" s="124" t="s">
        <v>121</v>
      </c>
      <c r="D97" s="124" t="s">
        <v>121</v>
      </c>
      <c r="E97" s="124" t="s">
        <v>121</v>
      </c>
      <c r="F97" s="124" t="s">
        <v>121</v>
      </c>
      <c r="G97" s="124" t="s">
        <v>121</v>
      </c>
      <c r="H97" s="124" t="s">
        <v>121</v>
      </c>
      <c r="I97" s="124" t="s">
        <v>121</v>
      </c>
      <c r="J97" s="124" t="s">
        <v>121</v>
      </c>
      <c r="K97" s="124" t="s">
        <v>121</v>
      </c>
      <c r="L97" s="124">
        <v>4.57</v>
      </c>
      <c r="M97" s="124">
        <v>4.21</v>
      </c>
      <c r="N97" s="124">
        <v>4.21</v>
      </c>
      <c r="O97" s="124">
        <v>3.62</v>
      </c>
      <c r="P97" s="124">
        <v>4.0999999999999996</v>
      </c>
      <c r="Q97" s="124">
        <v>4.57</v>
      </c>
      <c r="R97" s="124">
        <v>4.29</v>
      </c>
      <c r="S97" s="124">
        <v>4.6100000000000003</v>
      </c>
      <c r="T97" s="124">
        <v>4.58</v>
      </c>
      <c r="U97" s="124">
        <v>4.37</v>
      </c>
      <c r="V97" s="124">
        <v>4.26</v>
      </c>
      <c r="W97" s="124">
        <v>4</v>
      </c>
      <c r="X97" s="124">
        <v>4.2</v>
      </c>
      <c r="Y97" s="124">
        <v>3.56</v>
      </c>
      <c r="Z97" s="124">
        <v>3.63</v>
      </c>
      <c r="AA97" s="254"/>
      <c r="AB97" s="255"/>
      <c r="AC97" s="255"/>
      <c r="AD97" s="255"/>
      <c r="AE97" s="256">
        <v>3.51</v>
      </c>
      <c r="AF97" s="124">
        <v>3.65</v>
      </c>
      <c r="AG97" s="124">
        <v>3.82</v>
      </c>
      <c r="AH97" s="124">
        <v>4.13</v>
      </c>
      <c r="AI97" s="124">
        <v>3.76</v>
      </c>
      <c r="AJ97" s="124">
        <v>4.37</v>
      </c>
      <c r="AK97" s="124">
        <v>3.86</v>
      </c>
      <c r="AL97" s="124">
        <v>4.13</v>
      </c>
      <c r="AM97" s="124">
        <v>3.76</v>
      </c>
      <c r="AN97" s="124">
        <v>4.08</v>
      </c>
      <c r="AO97" s="124">
        <v>3.54</v>
      </c>
      <c r="AP97" s="124">
        <v>3.59</v>
      </c>
    </row>
    <row r="98" spans="1:49" ht="14.4" customHeight="1" x14ac:dyDescent="0.3">
      <c r="A98" s="185" t="s">
        <v>255</v>
      </c>
      <c r="B98" s="259" t="s">
        <v>48</v>
      </c>
      <c r="C98" s="124" t="s">
        <v>121</v>
      </c>
      <c r="D98" s="124" t="s">
        <v>121</v>
      </c>
      <c r="E98" s="124" t="s">
        <v>121</v>
      </c>
      <c r="F98" s="124" t="s">
        <v>121</v>
      </c>
      <c r="G98" s="124" t="s">
        <v>121</v>
      </c>
      <c r="H98" s="124" t="s">
        <v>121</v>
      </c>
      <c r="I98" s="124" t="s">
        <v>121</v>
      </c>
      <c r="J98" s="124" t="s">
        <v>121</v>
      </c>
      <c r="K98" s="124" t="s">
        <v>121</v>
      </c>
      <c r="L98" s="124">
        <v>4.63</v>
      </c>
      <c r="M98" s="124">
        <v>4.3600000000000003</v>
      </c>
      <c r="N98" s="124">
        <v>4.5599999999999996</v>
      </c>
      <c r="O98" s="124">
        <v>3.15</v>
      </c>
      <c r="P98" s="124">
        <v>4.33</v>
      </c>
      <c r="Q98" s="124">
        <v>4.46</v>
      </c>
      <c r="R98" s="124">
        <v>4.74</v>
      </c>
      <c r="S98" s="124">
        <v>4.8099999999999996</v>
      </c>
      <c r="T98" s="124">
        <v>4.42</v>
      </c>
      <c r="U98" s="124">
        <v>3.86</v>
      </c>
      <c r="V98" s="124">
        <v>4.5599999999999996</v>
      </c>
      <c r="W98" s="124">
        <v>3.65</v>
      </c>
      <c r="X98" s="124">
        <v>4.33</v>
      </c>
      <c r="Y98" s="124">
        <v>3.71</v>
      </c>
      <c r="Z98" s="124">
        <v>4.05</v>
      </c>
      <c r="AA98" s="254"/>
      <c r="AB98" s="255"/>
      <c r="AC98" s="255"/>
      <c r="AD98" s="255"/>
      <c r="AE98" s="256">
        <v>3.32</v>
      </c>
      <c r="AF98" s="124">
        <v>4.17</v>
      </c>
      <c r="AG98" s="124">
        <v>4.22</v>
      </c>
      <c r="AH98" s="124">
        <v>4.28</v>
      </c>
      <c r="AI98" s="124">
        <v>4.42</v>
      </c>
      <c r="AJ98" s="124">
        <v>4.38</v>
      </c>
      <c r="AK98" s="124">
        <v>4.33</v>
      </c>
      <c r="AL98" s="124">
        <v>4.88</v>
      </c>
      <c r="AM98" s="124">
        <v>4.4400000000000004</v>
      </c>
      <c r="AN98" s="124">
        <v>4.82</v>
      </c>
      <c r="AO98" s="124">
        <v>4.13</v>
      </c>
      <c r="AP98" s="124">
        <v>4.8600000000000003</v>
      </c>
    </row>
    <row r="99" spans="1:49" ht="14.4" customHeight="1" x14ac:dyDescent="0.3">
      <c r="A99" s="185" t="s">
        <v>255</v>
      </c>
      <c r="B99" s="259" t="s">
        <v>49</v>
      </c>
      <c r="C99" s="124" t="s">
        <v>121</v>
      </c>
      <c r="D99" s="124" t="s">
        <v>121</v>
      </c>
      <c r="E99" s="124" t="s">
        <v>121</v>
      </c>
      <c r="F99" s="124" t="s">
        <v>121</v>
      </c>
      <c r="G99" s="124" t="s">
        <v>121</v>
      </c>
      <c r="H99" s="124" t="s">
        <v>121</v>
      </c>
      <c r="I99" s="124" t="s">
        <v>121</v>
      </c>
      <c r="J99" s="124" t="s">
        <v>121</v>
      </c>
      <c r="K99" s="124" t="s">
        <v>121</v>
      </c>
      <c r="L99" s="124">
        <v>12.91</v>
      </c>
      <c r="M99" s="124">
        <v>12.44</v>
      </c>
      <c r="N99" s="124">
        <v>13.55</v>
      </c>
      <c r="O99" s="124">
        <v>11.64</v>
      </c>
      <c r="P99" s="124">
        <v>12.81</v>
      </c>
      <c r="Q99" s="124">
        <v>12.73</v>
      </c>
      <c r="R99" s="124">
        <v>13.52</v>
      </c>
      <c r="S99" s="124">
        <v>14.98</v>
      </c>
      <c r="T99" s="124">
        <v>12.72</v>
      </c>
      <c r="U99" s="124">
        <v>13.74</v>
      </c>
      <c r="V99" s="124">
        <v>13.58</v>
      </c>
      <c r="W99" s="124">
        <v>12.09</v>
      </c>
      <c r="X99" s="124">
        <v>14.23</v>
      </c>
      <c r="Y99" s="124">
        <v>12.3</v>
      </c>
      <c r="Z99" s="124">
        <v>13.61</v>
      </c>
      <c r="AA99" s="254"/>
      <c r="AB99" s="255"/>
      <c r="AC99" s="255"/>
      <c r="AD99" s="255"/>
      <c r="AE99" s="256">
        <v>13.79</v>
      </c>
      <c r="AF99" s="124">
        <v>12.84</v>
      </c>
      <c r="AG99" s="124">
        <v>14.22</v>
      </c>
      <c r="AH99" s="124">
        <v>14.24</v>
      </c>
      <c r="AI99" s="124">
        <v>14.01</v>
      </c>
      <c r="AJ99" s="124">
        <v>14.72</v>
      </c>
      <c r="AK99" s="124">
        <v>13.78</v>
      </c>
      <c r="AL99" s="124">
        <v>14.21</v>
      </c>
      <c r="AM99" s="124">
        <v>13.86</v>
      </c>
      <c r="AN99" s="124">
        <v>15.38</v>
      </c>
      <c r="AO99" s="124">
        <v>12.91</v>
      </c>
      <c r="AP99" s="124">
        <v>14.27</v>
      </c>
    </row>
    <row r="100" spans="1:49" ht="14.4" customHeight="1" x14ac:dyDescent="0.3">
      <c r="A100" s="185" t="s">
        <v>255</v>
      </c>
      <c r="B100" s="259" t="s">
        <v>50</v>
      </c>
      <c r="C100" s="124" t="s">
        <v>121</v>
      </c>
      <c r="D100" s="124" t="s">
        <v>121</v>
      </c>
      <c r="E100" s="124" t="s">
        <v>121</v>
      </c>
      <c r="F100" s="350" t="s">
        <v>121</v>
      </c>
      <c r="G100" s="124" t="s">
        <v>121</v>
      </c>
      <c r="H100" s="124" t="s">
        <v>121</v>
      </c>
      <c r="I100" s="124" t="s">
        <v>121</v>
      </c>
      <c r="J100" s="124" t="s">
        <v>121</v>
      </c>
      <c r="K100" s="124" t="s">
        <v>121</v>
      </c>
      <c r="L100" s="124">
        <v>18.91</v>
      </c>
      <c r="M100" s="124">
        <v>18.46</v>
      </c>
      <c r="N100" s="124">
        <v>18.52</v>
      </c>
      <c r="O100" s="124">
        <v>18.329999999999998</v>
      </c>
      <c r="P100" s="124">
        <v>18.46</v>
      </c>
      <c r="Q100" s="124">
        <v>18.7</v>
      </c>
      <c r="R100" s="124">
        <v>18.52</v>
      </c>
      <c r="S100" s="124">
        <v>19.510000000000002</v>
      </c>
      <c r="T100" s="124">
        <v>18.38</v>
      </c>
      <c r="U100" s="124">
        <v>18.940000000000001</v>
      </c>
      <c r="V100" s="124">
        <v>20.149999999999999</v>
      </c>
      <c r="W100" s="124">
        <v>18.87</v>
      </c>
      <c r="X100" s="124">
        <v>19.059999999999999</v>
      </c>
      <c r="Y100" s="124">
        <v>16.79</v>
      </c>
      <c r="Z100" s="124">
        <v>17.940000000000001</v>
      </c>
      <c r="AA100" s="254"/>
      <c r="AB100" s="255"/>
      <c r="AC100" s="255"/>
      <c r="AD100" s="255"/>
      <c r="AE100" s="256">
        <v>18.57</v>
      </c>
      <c r="AF100" s="124">
        <v>18.579999999999998</v>
      </c>
      <c r="AG100" s="124">
        <v>19.829999999999998</v>
      </c>
      <c r="AH100" s="124">
        <v>19.78</v>
      </c>
      <c r="AI100" s="124">
        <v>20.97</v>
      </c>
      <c r="AJ100" s="124">
        <v>20.239999999999998</v>
      </c>
      <c r="AK100" s="124">
        <v>20.57</v>
      </c>
      <c r="AL100" s="124">
        <v>20.149999999999999</v>
      </c>
      <c r="AM100" s="124">
        <v>19.37</v>
      </c>
      <c r="AN100" s="124">
        <v>20.54</v>
      </c>
      <c r="AO100" s="262">
        <v>17.91</v>
      </c>
      <c r="AP100" s="124">
        <v>19.489999999999998</v>
      </c>
    </row>
    <row r="101" spans="1:49" s="268" customFormat="1" ht="24" customHeight="1" x14ac:dyDescent="0.3">
      <c r="A101" s="188"/>
      <c r="B101" s="182" t="s">
        <v>109</v>
      </c>
      <c r="C101" s="184">
        <v>0</v>
      </c>
      <c r="D101" s="184">
        <v>0</v>
      </c>
      <c r="E101" s="184">
        <v>0</v>
      </c>
      <c r="F101" s="184">
        <v>0</v>
      </c>
      <c r="G101" s="184">
        <v>0</v>
      </c>
      <c r="H101" s="184">
        <v>0</v>
      </c>
      <c r="I101" s="184">
        <v>0</v>
      </c>
      <c r="J101" s="184">
        <v>0</v>
      </c>
      <c r="K101" s="184">
        <v>0</v>
      </c>
      <c r="L101" s="184">
        <v>680.29999999999984</v>
      </c>
      <c r="M101" s="184">
        <v>639.7700000000001</v>
      </c>
      <c r="N101" s="184">
        <v>657.52</v>
      </c>
      <c r="O101" s="184">
        <v>558.62000000000012</v>
      </c>
      <c r="P101" s="184">
        <v>633.07999999999993</v>
      </c>
      <c r="Q101" s="184">
        <v>668.85000000000014</v>
      </c>
      <c r="R101" s="184">
        <v>649.98999999999978</v>
      </c>
      <c r="S101" s="184">
        <v>663.25</v>
      </c>
      <c r="T101" s="184">
        <v>651.42000000000007</v>
      </c>
      <c r="U101" s="184">
        <v>663.31000000000006</v>
      </c>
      <c r="V101" s="184">
        <v>673.06</v>
      </c>
      <c r="W101" s="184">
        <v>627.93999999999983</v>
      </c>
      <c r="X101" s="184">
        <v>676.58000000000015</v>
      </c>
      <c r="Y101" s="184">
        <v>597.39</v>
      </c>
      <c r="Z101" s="184">
        <v>621.77999999999986</v>
      </c>
      <c r="AA101" s="289"/>
      <c r="AB101" s="290"/>
      <c r="AC101" s="290"/>
      <c r="AD101" s="290"/>
      <c r="AE101" s="291">
        <f t="shared" ref="AE101:AP101" si="7">SUM(AE74:AE100)</f>
        <v>582.84999999999991</v>
      </c>
      <c r="AF101" s="184">
        <f t="shared" si="7"/>
        <v>606.11</v>
      </c>
      <c r="AG101" s="184">
        <f t="shared" si="7"/>
        <v>640.22000000000014</v>
      </c>
      <c r="AH101" s="184">
        <f t="shared" si="7"/>
        <v>654.82999999999993</v>
      </c>
      <c r="AI101" s="184">
        <f t="shared" si="7"/>
        <v>638.01</v>
      </c>
      <c r="AJ101" s="184">
        <f t="shared" si="7"/>
        <v>657.93000000000006</v>
      </c>
      <c r="AK101" s="184">
        <f t="shared" si="7"/>
        <v>648.46</v>
      </c>
      <c r="AL101" s="184">
        <f t="shared" si="7"/>
        <v>670.35</v>
      </c>
      <c r="AM101" s="184">
        <f t="shared" si="7"/>
        <v>664.03000000000009</v>
      </c>
      <c r="AN101" s="184">
        <f t="shared" si="7"/>
        <v>699.18</v>
      </c>
      <c r="AO101" s="184">
        <f t="shared" si="7"/>
        <v>615.54999999999995</v>
      </c>
      <c r="AP101" s="184">
        <f t="shared" si="7"/>
        <v>650.95000000000005</v>
      </c>
      <c r="AQ101" s="207"/>
      <c r="AT101" s="292"/>
      <c r="AW101" s="292"/>
    </row>
    <row r="102" spans="1:49" s="281" customFormat="1" ht="8.4" customHeight="1" x14ac:dyDescent="0.3">
      <c r="A102" s="189"/>
      <c r="B102" s="279"/>
      <c r="C102" s="279"/>
      <c r="D102" s="279"/>
      <c r="E102" s="279"/>
      <c r="F102" s="279"/>
      <c r="G102" s="279"/>
      <c r="H102" s="279"/>
      <c r="I102" s="279"/>
      <c r="J102" s="279"/>
      <c r="K102" s="279"/>
      <c r="L102" s="279"/>
      <c r="M102" s="279"/>
      <c r="N102" s="280"/>
      <c r="O102" s="279"/>
      <c r="P102" s="279"/>
      <c r="Q102" s="279"/>
      <c r="R102" s="279"/>
      <c r="S102" s="279"/>
      <c r="T102" s="279"/>
      <c r="U102" s="279"/>
      <c r="V102" s="279"/>
      <c r="W102" s="279"/>
      <c r="X102" s="279"/>
      <c r="Y102" s="279"/>
      <c r="Z102" s="280"/>
      <c r="AA102" s="280"/>
      <c r="AB102" s="280"/>
      <c r="AC102" s="280"/>
      <c r="AD102" s="280"/>
      <c r="AE102" s="280"/>
      <c r="AF102" s="280"/>
      <c r="AG102" s="280"/>
      <c r="AH102" s="280"/>
      <c r="AI102" s="280"/>
      <c r="AJ102" s="280"/>
      <c r="AK102" s="280"/>
      <c r="AL102" s="280"/>
      <c r="AM102" s="280"/>
      <c r="AN102" s="280"/>
      <c r="AO102" s="280"/>
      <c r="AP102" s="280"/>
      <c r="AQ102" s="210"/>
      <c r="AT102" s="282"/>
      <c r="AW102" s="282"/>
    </row>
    <row r="103" spans="1:49" s="281" customFormat="1" ht="12.6" customHeight="1" x14ac:dyDescent="0.3">
      <c r="A103" s="189"/>
      <c r="B103" s="279"/>
      <c r="C103" s="283"/>
      <c r="D103" s="280"/>
      <c r="G103" s="284"/>
      <c r="H103" s="283" t="s">
        <v>112</v>
      </c>
      <c r="I103" s="280"/>
      <c r="J103" s="280"/>
      <c r="K103" s="280"/>
      <c r="L103" s="280"/>
      <c r="N103" s="285"/>
      <c r="O103" s="283" t="s">
        <v>111</v>
      </c>
      <c r="P103" s="280"/>
      <c r="Q103" s="280"/>
      <c r="R103" s="280"/>
      <c r="AI103" s="283"/>
      <c r="AJ103" s="283"/>
      <c r="AK103" s="280"/>
      <c r="AL103" s="280"/>
      <c r="AM103" s="280"/>
      <c r="AN103" s="280"/>
      <c r="AP103" s="280"/>
      <c r="AQ103" s="190"/>
    </row>
    <row r="105" spans="1:49" s="244" customFormat="1" ht="15.6" x14ac:dyDescent="0.3">
      <c r="A105" s="187" t="s">
        <v>256</v>
      </c>
      <c r="B105" s="245" t="s">
        <v>9</v>
      </c>
      <c r="C105" s="24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122"/>
      <c r="O105" s="245"/>
      <c r="P105" s="245"/>
      <c r="Q105" s="245"/>
      <c r="R105" s="245"/>
      <c r="S105" s="245"/>
      <c r="T105" s="245"/>
      <c r="U105" s="245"/>
      <c r="V105" s="245"/>
      <c r="W105" s="245"/>
      <c r="X105" s="245"/>
      <c r="Y105" s="245"/>
      <c r="Z105" s="246" t="s">
        <v>108</v>
      </c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/>
      <c r="AR105"/>
      <c r="AT105" s="287"/>
      <c r="AW105" s="287"/>
    </row>
    <row r="106" spans="1:49" s="250" customFormat="1" ht="33.6" customHeight="1" x14ac:dyDescent="0.25">
      <c r="A106" s="185" t="s">
        <v>256</v>
      </c>
      <c r="B106" s="247"/>
      <c r="C106" s="193" t="s">
        <v>265</v>
      </c>
      <c r="D106" s="193" t="s">
        <v>266</v>
      </c>
      <c r="E106" s="193" t="s">
        <v>267</v>
      </c>
      <c r="F106" s="193" t="s">
        <v>268</v>
      </c>
      <c r="G106" s="193" t="s">
        <v>269</v>
      </c>
      <c r="H106" s="193" t="s">
        <v>270</v>
      </c>
      <c r="I106" s="193" t="s">
        <v>271</v>
      </c>
      <c r="J106" s="193" t="s">
        <v>272</v>
      </c>
      <c r="K106" s="193" t="s">
        <v>273</v>
      </c>
      <c r="L106" s="193" t="s">
        <v>274</v>
      </c>
      <c r="M106" s="193" t="s">
        <v>275</v>
      </c>
      <c r="N106" s="193" t="s">
        <v>264</v>
      </c>
      <c r="O106" s="212" t="s">
        <v>189</v>
      </c>
      <c r="P106" s="212" t="s">
        <v>190</v>
      </c>
      <c r="Q106" s="212" t="s">
        <v>191</v>
      </c>
      <c r="R106" s="212" t="s">
        <v>192</v>
      </c>
      <c r="S106" s="212" t="s">
        <v>193</v>
      </c>
      <c r="T106" s="212" t="s">
        <v>194</v>
      </c>
      <c r="U106" s="212" t="s">
        <v>195</v>
      </c>
      <c r="V106" s="212" t="s">
        <v>196</v>
      </c>
      <c r="W106" s="212" t="s">
        <v>197</v>
      </c>
      <c r="X106" s="212" t="s">
        <v>198</v>
      </c>
      <c r="Y106" s="212" t="s">
        <v>199</v>
      </c>
      <c r="Z106" s="212" t="s">
        <v>174</v>
      </c>
      <c r="AA106" s="248"/>
      <c r="AB106" s="248"/>
      <c r="AC106" s="248"/>
      <c r="AD106" s="248"/>
      <c r="AE106" s="212" t="str">
        <f t="shared" ref="AE106:AP106" si="8">TEXT(DATE(LEFT(TRIM(AE$1),4),RIGHT(TRIM(AE$1),2),1),"mmm yyyy")</f>
        <v>Dec 2020</v>
      </c>
      <c r="AF106" s="249" t="str">
        <f t="shared" si="8"/>
        <v>Nov 2020</v>
      </c>
      <c r="AG106" s="249" t="str">
        <f t="shared" si="8"/>
        <v>Oct 2020</v>
      </c>
      <c r="AH106" s="249" t="str">
        <f t="shared" si="8"/>
        <v>Sep 2020</v>
      </c>
      <c r="AI106" s="249" t="str">
        <f t="shared" si="8"/>
        <v>Aug 2020</v>
      </c>
      <c r="AJ106" s="249" t="str">
        <f t="shared" si="8"/>
        <v>Jul 2020</v>
      </c>
      <c r="AK106" s="249" t="str">
        <f t="shared" si="8"/>
        <v>Jun 2020</v>
      </c>
      <c r="AL106" s="249" t="str">
        <f t="shared" si="8"/>
        <v>May 2020</v>
      </c>
      <c r="AM106" s="249" t="str">
        <f t="shared" si="8"/>
        <v>Apr 2020</v>
      </c>
      <c r="AN106" s="249" t="str">
        <f t="shared" si="8"/>
        <v>Mar 2020</v>
      </c>
      <c r="AO106" s="249" t="str">
        <f t="shared" si="8"/>
        <v>Feb 2020</v>
      </c>
      <c r="AP106" s="249" t="str">
        <f t="shared" si="8"/>
        <v>Jan 2020</v>
      </c>
      <c r="AT106" s="288"/>
      <c r="AW106" s="288"/>
    </row>
    <row r="107" spans="1:49" ht="14.4" customHeight="1" x14ac:dyDescent="0.3">
      <c r="A107" s="185" t="s">
        <v>256</v>
      </c>
      <c r="B107" s="253" t="s">
        <v>23</v>
      </c>
      <c r="C107" s="124" t="s">
        <v>121</v>
      </c>
      <c r="D107" s="124" t="s">
        <v>121</v>
      </c>
      <c r="E107" s="124" t="s">
        <v>121</v>
      </c>
      <c r="F107" s="124" t="s">
        <v>121</v>
      </c>
      <c r="G107" s="124" t="s">
        <v>121</v>
      </c>
      <c r="H107" s="124" t="s">
        <v>121</v>
      </c>
      <c r="I107" s="124" t="s">
        <v>121</v>
      </c>
      <c r="J107" s="124" t="s">
        <v>121</v>
      </c>
      <c r="K107" s="124" t="s">
        <v>121</v>
      </c>
      <c r="L107" s="124">
        <v>2.6</v>
      </c>
      <c r="M107" s="350">
        <v>2.58</v>
      </c>
      <c r="N107" s="124">
        <v>3.11</v>
      </c>
      <c r="O107" s="124">
        <v>2.6</v>
      </c>
      <c r="P107" s="124">
        <v>4.8099999999999996</v>
      </c>
      <c r="Q107" s="124">
        <v>4.62</v>
      </c>
      <c r="R107" s="124">
        <v>7.82</v>
      </c>
      <c r="S107" s="124">
        <v>6.61</v>
      </c>
      <c r="T107" s="124">
        <v>6.74</v>
      </c>
      <c r="U107" s="124">
        <v>3.12</v>
      </c>
      <c r="V107" s="124">
        <v>3.71</v>
      </c>
      <c r="W107" s="124">
        <v>4.13</v>
      </c>
      <c r="X107" s="124">
        <v>4.0999999999999996</v>
      </c>
      <c r="Y107" s="124">
        <v>3.88</v>
      </c>
      <c r="Z107" s="124">
        <v>5.14</v>
      </c>
      <c r="AA107" s="254"/>
      <c r="AB107" s="255"/>
      <c r="AC107" s="255"/>
      <c r="AD107" s="255"/>
      <c r="AE107" s="256">
        <v>3.88</v>
      </c>
      <c r="AF107" s="124">
        <v>4.37</v>
      </c>
      <c r="AG107" s="124">
        <v>3.82</v>
      </c>
      <c r="AH107" s="124">
        <v>4.43</v>
      </c>
      <c r="AI107" s="124">
        <v>4.99</v>
      </c>
      <c r="AJ107" s="124">
        <v>6.52</v>
      </c>
      <c r="AK107" s="124">
        <v>6.01</v>
      </c>
      <c r="AL107" s="124">
        <v>6.58</v>
      </c>
      <c r="AM107" s="124">
        <v>6.46</v>
      </c>
      <c r="AN107" s="124">
        <v>6.25</v>
      </c>
      <c r="AO107" s="262">
        <v>5.75</v>
      </c>
      <c r="AP107" s="124">
        <v>6.02</v>
      </c>
    </row>
    <row r="108" spans="1:49" ht="14.4" customHeight="1" x14ac:dyDescent="0.3">
      <c r="A108" s="185" t="s">
        <v>256</v>
      </c>
      <c r="B108" s="259" t="s">
        <v>25</v>
      </c>
      <c r="C108" s="124" t="s">
        <v>121</v>
      </c>
      <c r="D108" s="124" t="s">
        <v>121</v>
      </c>
      <c r="E108" s="124" t="s">
        <v>121</v>
      </c>
      <c r="F108" s="124" t="s">
        <v>121</v>
      </c>
      <c r="G108" s="124" t="s">
        <v>121</v>
      </c>
      <c r="H108" s="124" t="s">
        <v>121</v>
      </c>
      <c r="I108" s="124" t="s">
        <v>121</v>
      </c>
      <c r="J108" s="124" t="s">
        <v>121</v>
      </c>
      <c r="K108" s="124" t="s">
        <v>121</v>
      </c>
      <c r="L108" s="124">
        <v>0</v>
      </c>
      <c r="M108" s="124">
        <v>0</v>
      </c>
      <c r="N108" s="124">
        <v>0</v>
      </c>
      <c r="O108" s="124">
        <v>0</v>
      </c>
      <c r="P108" s="124">
        <v>0</v>
      </c>
      <c r="Q108" s="124">
        <v>0</v>
      </c>
      <c r="R108" s="124">
        <v>0</v>
      </c>
      <c r="S108" s="124">
        <v>0</v>
      </c>
      <c r="T108" s="124">
        <v>0</v>
      </c>
      <c r="U108" s="124">
        <v>0</v>
      </c>
      <c r="V108" s="124">
        <v>0</v>
      </c>
      <c r="W108" s="124">
        <v>0</v>
      </c>
      <c r="X108" s="124">
        <v>0</v>
      </c>
      <c r="Y108" s="124">
        <v>0</v>
      </c>
      <c r="Z108" s="124">
        <v>0</v>
      </c>
      <c r="AA108" s="254"/>
      <c r="AB108" s="255"/>
      <c r="AC108" s="255"/>
      <c r="AD108" s="255"/>
      <c r="AE108" s="256">
        <v>0</v>
      </c>
      <c r="AF108" s="124">
        <v>0</v>
      </c>
      <c r="AG108" s="124">
        <v>0</v>
      </c>
      <c r="AH108" s="124">
        <v>0</v>
      </c>
      <c r="AI108" s="124">
        <v>0</v>
      </c>
      <c r="AJ108" s="124">
        <v>0</v>
      </c>
      <c r="AK108" s="124">
        <v>0</v>
      </c>
      <c r="AL108" s="124">
        <v>0</v>
      </c>
      <c r="AM108" s="124">
        <v>0</v>
      </c>
      <c r="AN108" s="124">
        <v>0</v>
      </c>
      <c r="AO108" s="124">
        <v>0</v>
      </c>
      <c r="AP108" s="124">
        <v>0</v>
      </c>
    </row>
    <row r="109" spans="1:49" ht="14.4" customHeight="1" x14ac:dyDescent="0.3">
      <c r="A109" s="185" t="s">
        <v>256</v>
      </c>
      <c r="B109" s="259" t="s">
        <v>26</v>
      </c>
      <c r="C109" s="124" t="s">
        <v>121</v>
      </c>
      <c r="D109" s="124" t="s">
        <v>121</v>
      </c>
      <c r="E109" s="124" t="s">
        <v>121</v>
      </c>
      <c r="F109" s="124" t="s">
        <v>121</v>
      </c>
      <c r="G109" s="124" t="s">
        <v>121</v>
      </c>
      <c r="H109" s="124" t="s">
        <v>121</v>
      </c>
      <c r="I109" s="124" t="s">
        <v>121</v>
      </c>
      <c r="J109" s="124" t="s">
        <v>121</v>
      </c>
      <c r="K109" s="124" t="s">
        <v>121</v>
      </c>
      <c r="L109" s="124">
        <v>0.71</v>
      </c>
      <c r="M109" s="124">
        <v>0.9</v>
      </c>
      <c r="N109" s="124">
        <v>0.8</v>
      </c>
      <c r="O109" s="124">
        <v>0.91</v>
      </c>
      <c r="P109" s="124">
        <v>0.99</v>
      </c>
      <c r="Q109" s="124">
        <v>0.93</v>
      </c>
      <c r="R109" s="124">
        <v>0.7</v>
      </c>
      <c r="S109" s="124">
        <v>0.68</v>
      </c>
      <c r="T109" s="124">
        <v>0.55000000000000004</v>
      </c>
      <c r="U109" s="124">
        <v>0.66</v>
      </c>
      <c r="V109" s="124">
        <v>0.56000000000000005</v>
      </c>
      <c r="W109" s="124">
        <v>0.42</v>
      </c>
      <c r="X109" s="124">
        <v>0.71</v>
      </c>
      <c r="Y109" s="124">
        <v>0.55000000000000004</v>
      </c>
      <c r="Z109" s="124">
        <v>0.53</v>
      </c>
      <c r="AA109" s="254"/>
      <c r="AB109" s="255"/>
      <c r="AC109" s="255"/>
      <c r="AD109" s="255"/>
      <c r="AE109" s="256">
        <v>0.92</v>
      </c>
      <c r="AF109" s="124">
        <v>0.99</v>
      </c>
      <c r="AG109" s="124">
        <v>1.1200000000000001</v>
      </c>
      <c r="AH109" s="124">
        <v>1.08</v>
      </c>
      <c r="AI109" s="124">
        <v>0.72</v>
      </c>
      <c r="AJ109" s="124">
        <v>0.84</v>
      </c>
      <c r="AK109" s="124">
        <v>1.04</v>
      </c>
      <c r="AL109" s="124">
        <v>0.7</v>
      </c>
      <c r="AM109" s="124">
        <v>0.55000000000000004</v>
      </c>
      <c r="AN109" s="124">
        <v>1.02</v>
      </c>
      <c r="AO109" s="124">
        <v>0.71</v>
      </c>
      <c r="AP109" s="124">
        <v>0.72</v>
      </c>
    </row>
    <row r="110" spans="1:49" ht="14.4" customHeight="1" x14ac:dyDescent="0.3">
      <c r="A110" s="185" t="s">
        <v>256</v>
      </c>
      <c r="B110" s="259" t="s">
        <v>27</v>
      </c>
      <c r="C110" s="124" t="s">
        <v>121</v>
      </c>
      <c r="D110" s="124" t="s">
        <v>121</v>
      </c>
      <c r="E110" s="124" t="s">
        <v>121</v>
      </c>
      <c r="F110" s="124" t="s">
        <v>121</v>
      </c>
      <c r="G110" s="124" t="s">
        <v>121</v>
      </c>
      <c r="H110" s="124" t="s">
        <v>121</v>
      </c>
      <c r="I110" s="124" t="s">
        <v>121</v>
      </c>
      <c r="J110" s="124" t="s">
        <v>121</v>
      </c>
      <c r="K110" s="124" t="s">
        <v>121</v>
      </c>
      <c r="L110" s="124">
        <v>0</v>
      </c>
      <c r="M110" s="124">
        <v>0</v>
      </c>
      <c r="N110" s="124">
        <v>0</v>
      </c>
      <c r="O110" s="124">
        <v>0</v>
      </c>
      <c r="P110" s="124">
        <v>0</v>
      </c>
      <c r="Q110" s="124">
        <v>0</v>
      </c>
      <c r="R110" s="124">
        <v>0</v>
      </c>
      <c r="S110" s="124">
        <v>0</v>
      </c>
      <c r="T110" s="124">
        <v>0</v>
      </c>
      <c r="U110" s="124">
        <v>0</v>
      </c>
      <c r="V110" s="124">
        <v>0</v>
      </c>
      <c r="W110" s="124">
        <v>0</v>
      </c>
      <c r="X110" s="124">
        <v>0</v>
      </c>
      <c r="Y110" s="124">
        <v>0</v>
      </c>
      <c r="Z110" s="124">
        <v>0</v>
      </c>
      <c r="AA110" s="254"/>
      <c r="AB110" s="255"/>
      <c r="AC110" s="255"/>
      <c r="AD110" s="255"/>
      <c r="AE110" s="256">
        <v>0</v>
      </c>
      <c r="AF110" s="124">
        <v>0</v>
      </c>
      <c r="AG110" s="124">
        <v>0</v>
      </c>
      <c r="AH110" s="124">
        <v>0</v>
      </c>
      <c r="AI110" s="124">
        <v>0</v>
      </c>
      <c r="AJ110" s="124">
        <v>0</v>
      </c>
      <c r="AK110" s="124">
        <v>0</v>
      </c>
      <c r="AL110" s="124">
        <v>0</v>
      </c>
      <c r="AM110" s="124">
        <v>0</v>
      </c>
      <c r="AN110" s="124">
        <v>0</v>
      </c>
      <c r="AO110" s="124">
        <v>0</v>
      </c>
      <c r="AP110" s="124">
        <v>0</v>
      </c>
    </row>
    <row r="111" spans="1:49" ht="14.4" customHeight="1" x14ac:dyDescent="0.3">
      <c r="A111" s="185" t="s">
        <v>256</v>
      </c>
      <c r="B111" s="259" t="s">
        <v>28</v>
      </c>
      <c r="C111" s="124" t="s">
        <v>121</v>
      </c>
      <c r="D111" s="124" t="s">
        <v>121</v>
      </c>
      <c r="E111" s="124" t="s">
        <v>121</v>
      </c>
      <c r="F111" s="124" t="s">
        <v>121</v>
      </c>
      <c r="G111" s="124" t="s">
        <v>121</v>
      </c>
      <c r="H111" s="124" t="s">
        <v>121</v>
      </c>
      <c r="I111" s="124" t="s">
        <v>121</v>
      </c>
      <c r="J111" s="124" t="s">
        <v>121</v>
      </c>
      <c r="K111" s="124" t="s">
        <v>121</v>
      </c>
      <c r="L111" s="124">
        <v>25.8</v>
      </c>
      <c r="M111" s="124">
        <v>29.77</v>
      </c>
      <c r="N111" s="124">
        <v>32.08</v>
      </c>
      <c r="O111" s="124">
        <v>26.52</v>
      </c>
      <c r="P111" s="124">
        <v>23.4</v>
      </c>
      <c r="Q111" s="124">
        <v>25.04</v>
      </c>
      <c r="R111" s="124">
        <v>22.99</v>
      </c>
      <c r="S111" s="124">
        <v>25.63</v>
      </c>
      <c r="T111" s="124">
        <v>23.63</v>
      </c>
      <c r="U111" s="124">
        <v>24</v>
      </c>
      <c r="V111" s="124">
        <v>27.73</v>
      </c>
      <c r="W111" s="124">
        <v>23.19</v>
      </c>
      <c r="X111" s="124">
        <v>27.23</v>
      </c>
      <c r="Y111" s="124">
        <v>23.49</v>
      </c>
      <c r="Z111" s="124">
        <v>25.3</v>
      </c>
      <c r="AA111" s="254"/>
      <c r="AB111" s="255"/>
      <c r="AC111" s="255"/>
      <c r="AD111" s="255"/>
      <c r="AE111" s="256">
        <v>23.02</v>
      </c>
      <c r="AF111" s="124">
        <v>26.83</v>
      </c>
      <c r="AG111" s="124">
        <v>29.19</v>
      </c>
      <c r="AH111" s="124">
        <v>28</v>
      </c>
      <c r="AI111" s="124">
        <v>25.68</v>
      </c>
      <c r="AJ111" s="124">
        <v>29.07</v>
      </c>
      <c r="AK111" s="124">
        <v>27.07</v>
      </c>
      <c r="AL111" s="124">
        <v>25.42</v>
      </c>
      <c r="AM111" s="124">
        <v>26.88</v>
      </c>
      <c r="AN111" s="124">
        <v>30.49</v>
      </c>
      <c r="AO111" s="124">
        <v>25.76</v>
      </c>
      <c r="AP111" s="124">
        <v>25.88</v>
      </c>
    </row>
    <row r="112" spans="1:49" ht="14.4" customHeight="1" x14ac:dyDescent="0.3">
      <c r="A112" s="185" t="s">
        <v>256</v>
      </c>
      <c r="B112" s="259" t="s">
        <v>29</v>
      </c>
      <c r="C112" s="124" t="s">
        <v>121</v>
      </c>
      <c r="D112" s="124" t="s">
        <v>121</v>
      </c>
      <c r="E112" s="124" t="s">
        <v>121</v>
      </c>
      <c r="F112" s="124" t="s">
        <v>121</v>
      </c>
      <c r="G112" s="124" t="s">
        <v>121</v>
      </c>
      <c r="H112" s="124" t="s">
        <v>121</v>
      </c>
      <c r="I112" s="124" t="s">
        <v>121</v>
      </c>
      <c r="J112" s="124" t="s">
        <v>121</v>
      </c>
      <c r="K112" s="124" t="s">
        <v>121</v>
      </c>
      <c r="L112" s="124">
        <v>0</v>
      </c>
      <c r="M112" s="124">
        <v>0</v>
      </c>
      <c r="N112" s="124">
        <v>0</v>
      </c>
      <c r="O112" s="124">
        <v>0</v>
      </c>
      <c r="P112" s="124">
        <v>0</v>
      </c>
      <c r="Q112" s="124">
        <v>0</v>
      </c>
      <c r="R112" s="124">
        <v>0</v>
      </c>
      <c r="S112" s="124">
        <v>0</v>
      </c>
      <c r="T112" s="124">
        <v>0</v>
      </c>
      <c r="U112" s="124">
        <v>0</v>
      </c>
      <c r="V112" s="124">
        <v>0</v>
      </c>
      <c r="W112" s="124">
        <v>0</v>
      </c>
      <c r="X112" s="124">
        <v>0</v>
      </c>
      <c r="Y112" s="124">
        <v>0</v>
      </c>
      <c r="Z112" s="124">
        <v>0</v>
      </c>
      <c r="AA112" s="254"/>
      <c r="AB112" s="255"/>
      <c r="AC112" s="255"/>
      <c r="AD112" s="255"/>
      <c r="AE112" s="256">
        <v>0</v>
      </c>
      <c r="AF112" s="124">
        <v>0</v>
      </c>
      <c r="AG112" s="124">
        <v>0</v>
      </c>
      <c r="AH112" s="124">
        <v>0</v>
      </c>
      <c r="AI112" s="124">
        <v>0</v>
      </c>
      <c r="AJ112" s="124">
        <v>0</v>
      </c>
      <c r="AK112" s="124">
        <v>0</v>
      </c>
      <c r="AL112" s="124">
        <v>0</v>
      </c>
      <c r="AM112" s="124">
        <v>0</v>
      </c>
      <c r="AN112" s="124">
        <v>0</v>
      </c>
      <c r="AO112" s="124">
        <v>0</v>
      </c>
      <c r="AP112" s="124">
        <v>0</v>
      </c>
    </row>
    <row r="113" spans="1:42" ht="14.4" customHeight="1" x14ac:dyDescent="0.3">
      <c r="A113" s="185" t="s">
        <v>256</v>
      </c>
      <c r="B113" s="259" t="s">
        <v>30</v>
      </c>
      <c r="C113" s="124" t="s">
        <v>121</v>
      </c>
      <c r="D113" s="124" t="s">
        <v>121</v>
      </c>
      <c r="E113" s="124" t="s">
        <v>121</v>
      </c>
      <c r="F113" s="124" t="s">
        <v>121</v>
      </c>
      <c r="G113" s="124" t="s">
        <v>121</v>
      </c>
      <c r="H113" s="124" t="s">
        <v>121</v>
      </c>
      <c r="I113" s="124" t="s">
        <v>121</v>
      </c>
      <c r="J113" s="124" t="s">
        <v>121</v>
      </c>
      <c r="K113" s="124" t="s">
        <v>121</v>
      </c>
      <c r="L113" s="124">
        <v>0</v>
      </c>
      <c r="M113" s="124">
        <v>0</v>
      </c>
      <c r="N113" s="124">
        <v>0</v>
      </c>
      <c r="O113" s="124">
        <v>0</v>
      </c>
      <c r="P113" s="124">
        <v>0</v>
      </c>
      <c r="Q113" s="124">
        <v>0</v>
      </c>
      <c r="R113" s="124">
        <v>0</v>
      </c>
      <c r="S113" s="124">
        <v>0</v>
      </c>
      <c r="T113" s="124">
        <v>0</v>
      </c>
      <c r="U113" s="124">
        <v>0</v>
      </c>
      <c r="V113" s="124">
        <v>0</v>
      </c>
      <c r="W113" s="124">
        <v>0</v>
      </c>
      <c r="X113" s="124">
        <v>0</v>
      </c>
      <c r="Y113" s="124">
        <v>0</v>
      </c>
      <c r="Z113" s="124">
        <v>0</v>
      </c>
      <c r="AA113" s="254"/>
      <c r="AB113" s="255"/>
      <c r="AC113" s="255"/>
      <c r="AD113" s="255"/>
      <c r="AE113" s="256">
        <v>0</v>
      </c>
      <c r="AF113" s="124">
        <v>0</v>
      </c>
      <c r="AG113" s="124">
        <v>0</v>
      </c>
      <c r="AH113" s="124">
        <v>0</v>
      </c>
      <c r="AI113" s="124">
        <v>0</v>
      </c>
      <c r="AJ113" s="124">
        <v>0</v>
      </c>
      <c r="AK113" s="124">
        <v>0</v>
      </c>
      <c r="AL113" s="124">
        <v>0</v>
      </c>
      <c r="AM113" s="124">
        <v>0</v>
      </c>
      <c r="AN113" s="124">
        <v>0</v>
      </c>
      <c r="AO113" s="124">
        <v>0</v>
      </c>
      <c r="AP113" s="124">
        <v>0</v>
      </c>
    </row>
    <row r="114" spans="1:42" ht="14.4" customHeight="1" x14ac:dyDescent="0.3">
      <c r="A114" s="185" t="s">
        <v>256</v>
      </c>
      <c r="B114" s="259" t="s">
        <v>31</v>
      </c>
      <c r="C114" s="124" t="s">
        <v>121</v>
      </c>
      <c r="D114" s="124" t="s">
        <v>121</v>
      </c>
      <c r="E114" s="124" t="s">
        <v>121</v>
      </c>
      <c r="F114" s="124" t="s">
        <v>121</v>
      </c>
      <c r="G114" s="124" t="s">
        <v>121</v>
      </c>
      <c r="H114" s="124" t="s">
        <v>121</v>
      </c>
      <c r="I114" s="124" t="s">
        <v>121</v>
      </c>
      <c r="J114" s="124" t="s">
        <v>121</v>
      </c>
      <c r="K114" s="124" t="s">
        <v>121</v>
      </c>
      <c r="L114" s="124">
        <v>0.25</v>
      </c>
      <c r="M114" s="124">
        <v>0</v>
      </c>
      <c r="N114" s="124">
        <v>0</v>
      </c>
      <c r="O114" s="124">
        <v>0</v>
      </c>
      <c r="P114" s="124">
        <v>0</v>
      </c>
      <c r="Q114" s="124">
        <v>0.08</v>
      </c>
      <c r="R114" s="124">
        <v>0</v>
      </c>
      <c r="S114" s="124">
        <v>0</v>
      </c>
      <c r="T114" s="124">
        <v>0</v>
      </c>
      <c r="U114" s="124">
        <v>0</v>
      </c>
      <c r="V114" s="124">
        <v>0.25</v>
      </c>
      <c r="W114" s="124">
        <v>0.64</v>
      </c>
      <c r="X114" s="124">
        <v>0.25</v>
      </c>
      <c r="Y114" s="124">
        <v>0</v>
      </c>
      <c r="Z114" s="124">
        <v>0</v>
      </c>
      <c r="AA114" s="254"/>
      <c r="AB114" s="255"/>
      <c r="AC114" s="255"/>
      <c r="AD114" s="255"/>
      <c r="AE114" s="256">
        <v>0.4</v>
      </c>
      <c r="AF114" s="124">
        <v>0.5</v>
      </c>
      <c r="AG114" s="124">
        <v>0.57999999999999996</v>
      </c>
      <c r="AH114" s="124">
        <v>0.16</v>
      </c>
      <c r="AI114" s="124">
        <v>0.24</v>
      </c>
      <c r="AJ114" s="124">
        <v>0.16</v>
      </c>
      <c r="AK114" s="124">
        <v>0.37</v>
      </c>
      <c r="AL114" s="124">
        <v>0.62</v>
      </c>
      <c r="AM114" s="124">
        <v>0.82</v>
      </c>
      <c r="AN114" s="124">
        <v>0.89</v>
      </c>
      <c r="AO114" s="124">
        <v>0.76</v>
      </c>
      <c r="AP114" s="124">
        <v>0.53</v>
      </c>
    </row>
    <row r="115" spans="1:42" ht="14.4" customHeight="1" x14ac:dyDescent="0.3">
      <c r="A115" s="185" t="s">
        <v>256</v>
      </c>
      <c r="B115" s="259" t="s">
        <v>32</v>
      </c>
      <c r="C115" s="124" t="s">
        <v>121</v>
      </c>
      <c r="D115" s="124" t="s">
        <v>121</v>
      </c>
      <c r="E115" s="124" t="s">
        <v>121</v>
      </c>
      <c r="F115" s="124" t="s">
        <v>121</v>
      </c>
      <c r="G115" s="124" t="s">
        <v>121</v>
      </c>
      <c r="H115" s="124" t="s">
        <v>121</v>
      </c>
      <c r="I115" s="124" t="s">
        <v>121</v>
      </c>
      <c r="J115" s="124" t="s">
        <v>121</v>
      </c>
      <c r="K115" s="124" t="s">
        <v>121</v>
      </c>
      <c r="L115" s="124">
        <v>11.35</v>
      </c>
      <c r="M115" s="124">
        <v>9.5299999999999994</v>
      </c>
      <c r="N115" s="124">
        <v>11.12</v>
      </c>
      <c r="O115" s="124">
        <v>9.91</v>
      </c>
      <c r="P115" s="124">
        <v>9.8000000000000007</v>
      </c>
      <c r="Q115" s="124">
        <v>9.9</v>
      </c>
      <c r="R115" s="124">
        <v>11.01</v>
      </c>
      <c r="S115" s="124">
        <v>10.46</v>
      </c>
      <c r="T115" s="124">
        <v>9.9600000000000009</v>
      </c>
      <c r="U115" s="124">
        <v>10.039999999999999</v>
      </c>
      <c r="V115" s="124">
        <v>7.9</v>
      </c>
      <c r="W115" s="124">
        <v>8.58</v>
      </c>
      <c r="X115" s="124">
        <v>7.47</v>
      </c>
      <c r="Y115" s="124">
        <v>6.51</v>
      </c>
      <c r="Z115" s="124">
        <v>7.34</v>
      </c>
      <c r="AA115" s="254"/>
      <c r="AB115" s="255"/>
      <c r="AC115" s="255"/>
      <c r="AD115" s="255"/>
      <c r="AE115" s="256">
        <v>3.25</v>
      </c>
      <c r="AF115" s="124">
        <v>3.03</v>
      </c>
      <c r="AG115" s="124">
        <v>3.58</v>
      </c>
      <c r="AH115" s="124">
        <v>4.41</v>
      </c>
      <c r="AI115" s="124">
        <v>4.54</v>
      </c>
      <c r="AJ115" s="124">
        <v>4.62</v>
      </c>
      <c r="AK115" s="124">
        <v>4.74</v>
      </c>
      <c r="AL115" s="262">
        <v>3.72</v>
      </c>
      <c r="AM115" s="124">
        <v>3.87</v>
      </c>
      <c r="AN115" s="124">
        <v>4.22</v>
      </c>
      <c r="AO115" s="124">
        <v>3.15</v>
      </c>
      <c r="AP115" s="124">
        <v>3.81</v>
      </c>
    </row>
    <row r="116" spans="1:42" ht="14.4" customHeight="1" x14ac:dyDescent="0.3">
      <c r="A116" s="185" t="s">
        <v>256</v>
      </c>
      <c r="B116" s="259" t="s">
        <v>33</v>
      </c>
      <c r="C116" s="124" t="s">
        <v>121</v>
      </c>
      <c r="D116" s="124" t="s">
        <v>121</v>
      </c>
      <c r="E116" s="124" t="s">
        <v>121</v>
      </c>
      <c r="F116" s="124" t="s">
        <v>121</v>
      </c>
      <c r="G116" s="124" t="s">
        <v>121</v>
      </c>
      <c r="H116" s="124" t="s">
        <v>121</v>
      </c>
      <c r="I116" s="124" t="s">
        <v>121</v>
      </c>
      <c r="J116" s="124" t="s">
        <v>121</v>
      </c>
      <c r="K116" s="124" t="s">
        <v>121</v>
      </c>
      <c r="L116" s="124">
        <v>5.38</v>
      </c>
      <c r="M116" s="124">
        <v>5.68</v>
      </c>
      <c r="N116" s="124">
        <v>4.8600000000000003</v>
      </c>
      <c r="O116" s="124">
        <v>3.97</v>
      </c>
      <c r="P116" s="124">
        <v>4.12</v>
      </c>
      <c r="Q116" s="124">
        <v>3.4</v>
      </c>
      <c r="R116" s="124">
        <v>4.22</v>
      </c>
      <c r="S116" s="124">
        <v>3.66</v>
      </c>
      <c r="T116" s="124">
        <v>7.06</v>
      </c>
      <c r="U116" s="124">
        <v>6.29</v>
      </c>
      <c r="V116" s="124">
        <v>4.18</v>
      </c>
      <c r="W116" s="124">
        <v>4.67</v>
      </c>
      <c r="X116" s="124">
        <v>5.32</v>
      </c>
      <c r="Y116" s="124">
        <v>5.17</v>
      </c>
      <c r="Z116" s="124">
        <v>4.92</v>
      </c>
      <c r="AA116" s="254"/>
      <c r="AB116" s="255"/>
      <c r="AC116" s="255"/>
      <c r="AD116" s="255"/>
      <c r="AE116" s="256">
        <v>9.18</v>
      </c>
      <c r="AF116" s="124">
        <v>9.35</v>
      </c>
      <c r="AG116" s="124">
        <v>9.4</v>
      </c>
      <c r="AH116" s="124">
        <v>9.61</v>
      </c>
      <c r="AI116" s="124">
        <v>9.67</v>
      </c>
      <c r="AJ116" s="124">
        <v>13.53</v>
      </c>
      <c r="AK116" s="124">
        <v>12.49</v>
      </c>
      <c r="AL116" s="124">
        <v>11.44</v>
      </c>
      <c r="AM116" s="124">
        <v>11.63</v>
      </c>
      <c r="AN116" s="124">
        <v>12.57</v>
      </c>
      <c r="AO116" s="124">
        <v>9.85</v>
      </c>
      <c r="AP116" s="124">
        <v>8.57</v>
      </c>
    </row>
    <row r="117" spans="1:42" ht="14.4" customHeight="1" x14ac:dyDescent="0.3">
      <c r="A117" s="185" t="s">
        <v>256</v>
      </c>
      <c r="B117" s="259" t="s">
        <v>34</v>
      </c>
      <c r="C117" s="124" t="s">
        <v>121</v>
      </c>
      <c r="D117" s="124" t="s">
        <v>121</v>
      </c>
      <c r="E117" s="124" t="s">
        <v>121</v>
      </c>
      <c r="F117" s="124" t="s">
        <v>121</v>
      </c>
      <c r="G117" s="124" t="s">
        <v>121</v>
      </c>
      <c r="H117" s="124" t="s">
        <v>121</v>
      </c>
      <c r="I117" s="124" t="s">
        <v>121</v>
      </c>
      <c r="J117" s="124" t="s">
        <v>121</v>
      </c>
      <c r="K117" s="124" t="s">
        <v>121</v>
      </c>
      <c r="L117" s="124">
        <v>0</v>
      </c>
      <c r="M117" s="124">
        <v>0</v>
      </c>
      <c r="N117" s="124">
        <v>0</v>
      </c>
      <c r="O117" s="124">
        <v>0</v>
      </c>
      <c r="P117" s="124">
        <v>0</v>
      </c>
      <c r="Q117" s="124">
        <v>0</v>
      </c>
      <c r="R117" s="124">
        <v>0</v>
      </c>
      <c r="S117" s="124">
        <v>0</v>
      </c>
      <c r="T117" s="124">
        <v>0</v>
      </c>
      <c r="U117" s="124">
        <v>0</v>
      </c>
      <c r="V117" s="124">
        <v>0</v>
      </c>
      <c r="W117" s="124">
        <v>0</v>
      </c>
      <c r="X117" s="124">
        <v>0</v>
      </c>
      <c r="Y117" s="124">
        <v>0</v>
      </c>
      <c r="Z117" s="124">
        <v>0</v>
      </c>
      <c r="AA117" s="254"/>
      <c r="AB117" s="255"/>
      <c r="AC117" s="255"/>
      <c r="AD117" s="255"/>
      <c r="AE117" s="256">
        <v>0</v>
      </c>
      <c r="AF117" s="124">
        <v>0</v>
      </c>
      <c r="AG117" s="124">
        <v>0</v>
      </c>
      <c r="AH117" s="124">
        <v>0</v>
      </c>
      <c r="AI117" s="124">
        <v>0</v>
      </c>
      <c r="AJ117" s="124">
        <v>0</v>
      </c>
      <c r="AK117" s="124">
        <v>0</v>
      </c>
      <c r="AL117" s="124">
        <v>0</v>
      </c>
      <c r="AM117" s="124">
        <v>0</v>
      </c>
      <c r="AN117" s="124">
        <v>0</v>
      </c>
      <c r="AO117" s="124">
        <v>0</v>
      </c>
      <c r="AP117" s="124">
        <v>0</v>
      </c>
    </row>
    <row r="118" spans="1:42" ht="14.4" customHeight="1" x14ac:dyDescent="0.3">
      <c r="A118" s="185" t="s">
        <v>256</v>
      </c>
      <c r="B118" s="259" t="s">
        <v>35</v>
      </c>
      <c r="C118" s="124" t="s">
        <v>121</v>
      </c>
      <c r="D118" s="124" t="s">
        <v>121</v>
      </c>
      <c r="E118" s="124" t="s">
        <v>121</v>
      </c>
      <c r="F118" s="124" t="s">
        <v>121</v>
      </c>
      <c r="G118" s="124" t="s">
        <v>121</v>
      </c>
      <c r="H118" s="124" t="s">
        <v>121</v>
      </c>
      <c r="I118" s="124" t="s">
        <v>121</v>
      </c>
      <c r="J118" s="124" t="s">
        <v>121</v>
      </c>
      <c r="K118" s="124" t="s">
        <v>121</v>
      </c>
      <c r="L118" s="124">
        <v>0</v>
      </c>
      <c r="M118" s="124">
        <v>0</v>
      </c>
      <c r="N118" s="124">
        <v>0</v>
      </c>
      <c r="O118" s="124">
        <v>0</v>
      </c>
      <c r="P118" s="124">
        <v>0</v>
      </c>
      <c r="Q118" s="124">
        <v>0</v>
      </c>
      <c r="R118" s="124">
        <v>0</v>
      </c>
      <c r="S118" s="124">
        <v>0</v>
      </c>
      <c r="T118" s="124">
        <v>0</v>
      </c>
      <c r="U118" s="124">
        <v>0</v>
      </c>
      <c r="V118" s="124">
        <v>0</v>
      </c>
      <c r="W118" s="124">
        <v>0</v>
      </c>
      <c r="X118" s="124">
        <v>0</v>
      </c>
      <c r="Y118" s="124">
        <v>0</v>
      </c>
      <c r="Z118" s="124">
        <v>0</v>
      </c>
      <c r="AA118" s="254"/>
      <c r="AB118" s="255"/>
      <c r="AC118" s="255"/>
      <c r="AD118" s="255"/>
      <c r="AE118" s="256">
        <v>0</v>
      </c>
      <c r="AF118" s="124">
        <v>0</v>
      </c>
      <c r="AG118" s="124">
        <v>0</v>
      </c>
      <c r="AH118" s="124">
        <v>0</v>
      </c>
      <c r="AI118" s="124">
        <v>0</v>
      </c>
      <c r="AJ118" s="124">
        <v>0</v>
      </c>
      <c r="AK118" s="124">
        <v>0</v>
      </c>
      <c r="AL118" s="124">
        <v>0</v>
      </c>
      <c r="AM118" s="124">
        <v>0</v>
      </c>
      <c r="AN118" s="124">
        <v>0</v>
      </c>
      <c r="AO118" s="262">
        <v>0</v>
      </c>
      <c r="AP118" s="124">
        <v>0</v>
      </c>
    </row>
    <row r="119" spans="1:42" ht="14.4" customHeight="1" x14ac:dyDescent="0.3">
      <c r="A119" s="185" t="s">
        <v>256</v>
      </c>
      <c r="B119" s="259" t="s">
        <v>36</v>
      </c>
      <c r="C119" s="124" t="s">
        <v>121</v>
      </c>
      <c r="D119" s="124" t="s">
        <v>121</v>
      </c>
      <c r="E119" s="124" t="s">
        <v>121</v>
      </c>
      <c r="F119" s="124" t="s">
        <v>121</v>
      </c>
      <c r="G119" s="124" t="s">
        <v>121</v>
      </c>
      <c r="H119" s="124" t="s">
        <v>121</v>
      </c>
      <c r="I119" s="124" t="s">
        <v>121</v>
      </c>
      <c r="J119" s="124" t="s">
        <v>121</v>
      </c>
      <c r="K119" s="124" t="s">
        <v>121</v>
      </c>
      <c r="L119" s="124">
        <v>0</v>
      </c>
      <c r="M119" s="124">
        <v>0</v>
      </c>
      <c r="N119" s="124">
        <v>0</v>
      </c>
      <c r="O119" s="124">
        <v>0</v>
      </c>
      <c r="P119" s="124">
        <v>0</v>
      </c>
      <c r="Q119" s="124">
        <v>0</v>
      </c>
      <c r="R119" s="124">
        <v>0</v>
      </c>
      <c r="S119" s="124">
        <v>0</v>
      </c>
      <c r="T119" s="124">
        <v>0</v>
      </c>
      <c r="U119" s="124">
        <v>0</v>
      </c>
      <c r="V119" s="124">
        <v>0</v>
      </c>
      <c r="W119" s="124">
        <v>0</v>
      </c>
      <c r="X119" s="124">
        <v>0</v>
      </c>
      <c r="Y119" s="124">
        <v>0</v>
      </c>
      <c r="Z119" s="124">
        <v>0</v>
      </c>
      <c r="AA119" s="254"/>
      <c r="AB119" s="255"/>
      <c r="AC119" s="255"/>
      <c r="AD119" s="255"/>
      <c r="AE119" s="256">
        <v>0</v>
      </c>
      <c r="AF119" s="124">
        <v>0</v>
      </c>
      <c r="AG119" s="124">
        <v>0</v>
      </c>
      <c r="AH119" s="124">
        <v>0</v>
      </c>
      <c r="AI119" s="124">
        <v>0</v>
      </c>
      <c r="AJ119" s="124">
        <v>0</v>
      </c>
      <c r="AK119" s="124">
        <v>0</v>
      </c>
      <c r="AL119" s="124">
        <v>0</v>
      </c>
      <c r="AM119" s="124">
        <v>0</v>
      </c>
      <c r="AN119" s="124">
        <v>0</v>
      </c>
      <c r="AO119" s="124">
        <v>0</v>
      </c>
      <c r="AP119" s="124">
        <v>0</v>
      </c>
    </row>
    <row r="120" spans="1:42" ht="14.4" customHeight="1" x14ac:dyDescent="0.3">
      <c r="A120" s="185" t="s">
        <v>256</v>
      </c>
      <c r="B120" s="263" t="s">
        <v>37</v>
      </c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254"/>
      <c r="AB120" s="255"/>
      <c r="AC120" s="255"/>
      <c r="AD120" s="255"/>
      <c r="AE120" s="264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5"/>
      <c r="AP120" s="125"/>
    </row>
    <row r="121" spans="1:42" ht="14.4" customHeight="1" x14ac:dyDescent="0.3">
      <c r="A121" s="185" t="s">
        <v>256</v>
      </c>
      <c r="B121" s="263" t="s">
        <v>38</v>
      </c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254"/>
      <c r="AB121" s="255"/>
      <c r="AC121" s="255"/>
      <c r="AD121" s="255"/>
      <c r="AE121" s="264"/>
      <c r="AF121" s="125"/>
      <c r="AG121" s="125"/>
      <c r="AH121" s="125"/>
      <c r="AI121" s="125"/>
      <c r="AJ121" s="125"/>
      <c r="AK121" s="125"/>
      <c r="AL121" s="125"/>
      <c r="AM121" s="125"/>
      <c r="AN121" s="125"/>
      <c r="AO121" s="125"/>
      <c r="AP121" s="125"/>
    </row>
    <row r="122" spans="1:42" ht="14.4" customHeight="1" x14ac:dyDescent="0.3">
      <c r="A122" s="185" t="s">
        <v>256</v>
      </c>
      <c r="B122" s="259" t="s">
        <v>39</v>
      </c>
      <c r="C122" s="124" t="s">
        <v>121</v>
      </c>
      <c r="D122" s="124" t="s">
        <v>121</v>
      </c>
      <c r="E122" s="124" t="s">
        <v>121</v>
      </c>
      <c r="F122" s="124" t="s">
        <v>121</v>
      </c>
      <c r="G122" s="124" t="s">
        <v>121</v>
      </c>
      <c r="H122" s="124" t="s">
        <v>121</v>
      </c>
      <c r="I122" s="124" t="s">
        <v>121</v>
      </c>
      <c r="J122" s="124" t="s">
        <v>121</v>
      </c>
      <c r="K122" s="124" t="s">
        <v>121</v>
      </c>
      <c r="L122" s="124">
        <v>0</v>
      </c>
      <c r="M122" s="124">
        <v>0</v>
      </c>
      <c r="N122" s="124">
        <v>0</v>
      </c>
      <c r="O122" s="124">
        <v>0</v>
      </c>
      <c r="P122" s="124">
        <v>0</v>
      </c>
      <c r="Q122" s="124">
        <v>0</v>
      </c>
      <c r="R122" s="124">
        <v>0</v>
      </c>
      <c r="S122" s="124">
        <v>0</v>
      </c>
      <c r="T122" s="124">
        <v>0</v>
      </c>
      <c r="U122" s="124">
        <v>0</v>
      </c>
      <c r="V122" s="124">
        <v>0</v>
      </c>
      <c r="W122" s="124">
        <v>0</v>
      </c>
      <c r="X122" s="124">
        <v>0</v>
      </c>
      <c r="Y122" s="124">
        <v>0</v>
      </c>
      <c r="Z122" s="124">
        <v>0</v>
      </c>
      <c r="AA122" s="254"/>
      <c r="AB122" s="255"/>
      <c r="AC122" s="255"/>
      <c r="AD122" s="255"/>
      <c r="AE122" s="256">
        <v>0</v>
      </c>
      <c r="AF122" s="124">
        <v>0</v>
      </c>
      <c r="AG122" s="124">
        <v>0</v>
      </c>
      <c r="AH122" s="124">
        <v>0</v>
      </c>
      <c r="AI122" s="124">
        <v>0</v>
      </c>
      <c r="AJ122" s="124">
        <v>0</v>
      </c>
      <c r="AK122" s="124">
        <v>0</v>
      </c>
      <c r="AL122" s="124">
        <v>0</v>
      </c>
      <c r="AM122" s="124">
        <v>0</v>
      </c>
      <c r="AN122" s="124">
        <v>0</v>
      </c>
      <c r="AO122" s="124">
        <v>0</v>
      </c>
      <c r="AP122" s="124">
        <v>0</v>
      </c>
    </row>
    <row r="123" spans="1:42" ht="14.4" customHeight="1" x14ac:dyDescent="0.3">
      <c r="A123" s="185" t="s">
        <v>256</v>
      </c>
      <c r="B123" s="263" t="s">
        <v>40</v>
      </c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254"/>
      <c r="AB123" s="255"/>
      <c r="AC123" s="255"/>
      <c r="AD123" s="255"/>
      <c r="AE123" s="264"/>
      <c r="AF123" s="125"/>
      <c r="AG123" s="125"/>
      <c r="AH123" s="125"/>
      <c r="AI123" s="125"/>
      <c r="AJ123" s="125"/>
      <c r="AK123" s="125"/>
      <c r="AL123" s="125"/>
      <c r="AM123" s="125"/>
      <c r="AN123" s="125"/>
      <c r="AO123" s="125"/>
      <c r="AP123" s="125"/>
    </row>
    <row r="124" spans="1:42" ht="14.4" customHeight="1" x14ac:dyDescent="0.3">
      <c r="A124" s="185" t="s">
        <v>256</v>
      </c>
      <c r="B124" s="259" t="s">
        <v>41</v>
      </c>
      <c r="C124" s="124" t="s">
        <v>121</v>
      </c>
      <c r="D124" s="124" t="s">
        <v>121</v>
      </c>
      <c r="E124" s="124" t="s">
        <v>121</v>
      </c>
      <c r="F124" s="124" t="s">
        <v>121</v>
      </c>
      <c r="G124" s="124" t="s">
        <v>121</v>
      </c>
      <c r="H124" s="124" t="s">
        <v>121</v>
      </c>
      <c r="I124" s="124" t="s">
        <v>121</v>
      </c>
      <c r="J124" s="124" t="s">
        <v>121</v>
      </c>
      <c r="K124" s="124" t="s">
        <v>121</v>
      </c>
      <c r="L124" s="124">
        <v>0</v>
      </c>
      <c r="M124" s="124">
        <v>0</v>
      </c>
      <c r="N124" s="124">
        <v>0</v>
      </c>
      <c r="O124" s="124">
        <v>0</v>
      </c>
      <c r="P124" s="124">
        <v>0</v>
      </c>
      <c r="Q124" s="124">
        <v>0</v>
      </c>
      <c r="R124" s="124">
        <v>0</v>
      </c>
      <c r="S124" s="124">
        <v>0</v>
      </c>
      <c r="T124" s="124">
        <v>0</v>
      </c>
      <c r="U124" s="124">
        <v>0</v>
      </c>
      <c r="V124" s="124">
        <v>0</v>
      </c>
      <c r="W124" s="124">
        <v>0</v>
      </c>
      <c r="X124" s="124">
        <v>0</v>
      </c>
      <c r="Y124" s="124">
        <v>0</v>
      </c>
      <c r="Z124" s="124">
        <v>0</v>
      </c>
      <c r="AA124" s="254"/>
      <c r="AB124" s="255"/>
      <c r="AC124" s="255"/>
      <c r="AD124" s="255"/>
      <c r="AE124" s="256">
        <v>0</v>
      </c>
      <c r="AF124" s="124">
        <v>0</v>
      </c>
      <c r="AG124" s="124">
        <v>0</v>
      </c>
      <c r="AH124" s="124">
        <v>0</v>
      </c>
      <c r="AI124" s="124">
        <v>0</v>
      </c>
      <c r="AJ124" s="124">
        <v>0</v>
      </c>
      <c r="AK124" s="124">
        <v>0</v>
      </c>
      <c r="AL124" s="124">
        <v>0</v>
      </c>
      <c r="AM124" s="124">
        <v>0</v>
      </c>
      <c r="AN124" s="124">
        <v>0</v>
      </c>
      <c r="AO124" s="124">
        <v>0</v>
      </c>
      <c r="AP124" s="124">
        <v>0</v>
      </c>
    </row>
    <row r="125" spans="1:42" ht="14.4" customHeight="1" x14ac:dyDescent="0.3">
      <c r="A125" s="185" t="s">
        <v>256</v>
      </c>
      <c r="B125" s="259" t="s">
        <v>42</v>
      </c>
      <c r="C125" s="124" t="s">
        <v>121</v>
      </c>
      <c r="D125" s="124" t="s">
        <v>121</v>
      </c>
      <c r="E125" s="124" t="s">
        <v>121</v>
      </c>
      <c r="F125" s="124" t="s">
        <v>121</v>
      </c>
      <c r="G125" s="124" t="s">
        <v>121</v>
      </c>
      <c r="H125" s="124" t="s">
        <v>121</v>
      </c>
      <c r="I125" s="124" t="s">
        <v>121</v>
      </c>
      <c r="J125" s="124" t="s">
        <v>121</v>
      </c>
      <c r="K125" s="124" t="s">
        <v>121</v>
      </c>
      <c r="L125" s="124">
        <v>31.6</v>
      </c>
      <c r="M125" s="124">
        <v>31.6</v>
      </c>
      <c r="N125" s="124">
        <v>34.1</v>
      </c>
      <c r="O125" s="124">
        <v>34.700000000000003</v>
      </c>
      <c r="P125" s="124">
        <v>35.200000000000003</v>
      </c>
      <c r="Q125" s="124">
        <v>35.6</v>
      </c>
      <c r="R125" s="124">
        <v>32.6</v>
      </c>
      <c r="S125" s="124">
        <v>32.4</v>
      </c>
      <c r="T125" s="124">
        <v>29.4</v>
      </c>
      <c r="U125" s="124">
        <v>33.4</v>
      </c>
      <c r="V125" s="124">
        <v>33.9</v>
      </c>
      <c r="W125" s="124">
        <v>33.9</v>
      </c>
      <c r="X125" s="124">
        <v>35.1</v>
      </c>
      <c r="Y125" s="124">
        <v>34.4</v>
      </c>
      <c r="Z125" s="124">
        <v>34.6</v>
      </c>
      <c r="AA125" s="254"/>
      <c r="AB125" s="255"/>
      <c r="AC125" s="255"/>
      <c r="AD125" s="255"/>
      <c r="AE125" s="256">
        <v>28.9</v>
      </c>
      <c r="AF125" s="124">
        <v>33.4</v>
      </c>
      <c r="AG125" s="124">
        <v>32.9</v>
      </c>
      <c r="AH125" s="124">
        <v>30.3</v>
      </c>
      <c r="AI125" s="124">
        <v>32.9</v>
      </c>
      <c r="AJ125" s="124">
        <v>33.1</v>
      </c>
      <c r="AK125" s="124">
        <v>34.799999999999997</v>
      </c>
      <c r="AL125" s="262">
        <v>32.299999999999997</v>
      </c>
      <c r="AM125" s="124">
        <v>32.200000000000003</v>
      </c>
      <c r="AN125" s="124">
        <v>33.200000000000003</v>
      </c>
      <c r="AO125" s="262">
        <v>29.2</v>
      </c>
      <c r="AP125" s="124">
        <v>40.6</v>
      </c>
    </row>
    <row r="126" spans="1:42" ht="14.4" customHeight="1" x14ac:dyDescent="0.3">
      <c r="A126" s="185" t="s">
        <v>256</v>
      </c>
      <c r="B126" s="263" t="s">
        <v>43</v>
      </c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254"/>
      <c r="AB126" s="255"/>
      <c r="AC126" s="255"/>
      <c r="AD126" s="255"/>
      <c r="AE126" s="264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</row>
    <row r="127" spans="1:42" ht="14.4" customHeight="1" x14ac:dyDescent="0.3">
      <c r="A127" s="185" t="s">
        <v>256</v>
      </c>
      <c r="B127" s="259" t="s">
        <v>44</v>
      </c>
      <c r="C127" s="124" t="s">
        <v>121</v>
      </c>
      <c r="D127" s="124" t="s">
        <v>121</v>
      </c>
      <c r="E127" s="124" t="s">
        <v>121</v>
      </c>
      <c r="F127" s="124" t="s">
        <v>121</v>
      </c>
      <c r="G127" s="124" t="s">
        <v>121</v>
      </c>
      <c r="H127" s="124" t="s">
        <v>121</v>
      </c>
      <c r="I127" s="124" t="s">
        <v>121</v>
      </c>
      <c r="J127" s="124" t="s">
        <v>121</v>
      </c>
      <c r="K127" s="124" t="s">
        <v>121</v>
      </c>
      <c r="L127" s="124">
        <v>2.6</v>
      </c>
      <c r="M127" s="124">
        <v>2.21</v>
      </c>
      <c r="N127" s="124">
        <v>2.85</v>
      </c>
      <c r="O127" s="124">
        <v>3.03</v>
      </c>
      <c r="P127" s="124">
        <v>2.81</v>
      </c>
      <c r="Q127" s="124">
        <v>2.52</v>
      </c>
      <c r="R127" s="124">
        <v>2.4900000000000002</v>
      </c>
      <c r="S127" s="124">
        <v>2.61</v>
      </c>
      <c r="T127" s="124">
        <v>2.5299999999999998</v>
      </c>
      <c r="U127" s="124">
        <v>1.87</v>
      </c>
      <c r="V127" s="124">
        <v>2.08</v>
      </c>
      <c r="W127" s="124">
        <v>2.2000000000000002</v>
      </c>
      <c r="X127" s="124">
        <v>2.4700000000000002</v>
      </c>
      <c r="Y127" s="124">
        <v>1.6</v>
      </c>
      <c r="Z127" s="124">
        <v>2.5</v>
      </c>
      <c r="AA127" s="254"/>
      <c r="AB127" s="255"/>
      <c r="AC127" s="255"/>
      <c r="AD127" s="255"/>
      <c r="AE127" s="256">
        <v>2.67</v>
      </c>
      <c r="AF127" s="124">
        <v>3.01</v>
      </c>
      <c r="AG127" s="124">
        <v>2.94</v>
      </c>
      <c r="AH127" s="124">
        <v>2.92</v>
      </c>
      <c r="AI127" s="124">
        <v>2.4500000000000002</v>
      </c>
      <c r="AJ127" s="124">
        <v>2.72</v>
      </c>
      <c r="AK127" s="124">
        <v>2.41</v>
      </c>
      <c r="AL127" s="124">
        <v>2.4700000000000002</v>
      </c>
      <c r="AM127" s="124">
        <v>3.11</v>
      </c>
      <c r="AN127" s="124">
        <v>2.92</v>
      </c>
      <c r="AO127" s="124">
        <v>2.76</v>
      </c>
      <c r="AP127" s="124">
        <v>2.86</v>
      </c>
    </row>
    <row r="128" spans="1:42" ht="14.4" customHeight="1" x14ac:dyDescent="0.3">
      <c r="A128" s="185" t="s">
        <v>256</v>
      </c>
      <c r="B128" s="259" t="s">
        <v>45</v>
      </c>
      <c r="C128" s="124" t="s">
        <v>121</v>
      </c>
      <c r="D128" s="124" t="s">
        <v>121</v>
      </c>
      <c r="E128" s="124" t="s">
        <v>121</v>
      </c>
      <c r="F128" s="124" t="s">
        <v>121</v>
      </c>
      <c r="G128" s="124" t="s">
        <v>121</v>
      </c>
      <c r="H128" s="124" t="s">
        <v>121</v>
      </c>
      <c r="I128" s="124" t="s">
        <v>121</v>
      </c>
      <c r="J128" s="124" t="s">
        <v>121</v>
      </c>
      <c r="K128" s="124" t="s">
        <v>121</v>
      </c>
      <c r="L128" s="124">
        <v>0</v>
      </c>
      <c r="M128" s="124">
        <v>0</v>
      </c>
      <c r="N128" s="124">
        <v>0</v>
      </c>
      <c r="O128" s="124">
        <v>0</v>
      </c>
      <c r="P128" s="124">
        <v>0</v>
      </c>
      <c r="Q128" s="124">
        <v>0</v>
      </c>
      <c r="R128" s="124">
        <v>0</v>
      </c>
      <c r="S128" s="124">
        <v>0</v>
      </c>
      <c r="T128" s="124">
        <v>0</v>
      </c>
      <c r="U128" s="124">
        <v>0</v>
      </c>
      <c r="V128" s="124">
        <v>0</v>
      </c>
      <c r="W128" s="124">
        <v>0</v>
      </c>
      <c r="X128" s="124">
        <v>0</v>
      </c>
      <c r="Y128" s="124">
        <v>0</v>
      </c>
      <c r="Z128" s="124">
        <v>0</v>
      </c>
      <c r="AA128" s="254"/>
      <c r="AB128" s="255"/>
      <c r="AC128" s="255"/>
      <c r="AD128" s="255"/>
      <c r="AE128" s="256">
        <v>0</v>
      </c>
      <c r="AF128" s="124">
        <v>0</v>
      </c>
      <c r="AG128" s="124">
        <v>0</v>
      </c>
      <c r="AH128" s="124">
        <v>0</v>
      </c>
      <c r="AI128" s="124">
        <v>0</v>
      </c>
      <c r="AJ128" s="124">
        <v>0</v>
      </c>
      <c r="AK128" s="124">
        <v>0</v>
      </c>
      <c r="AL128" s="124">
        <v>0</v>
      </c>
      <c r="AM128" s="124">
        <v>0</v>
      </c>
      <c r="AN128" s="124">
        <v>0</v>
      </c>
      <c r="AO128" s="124">
        <v>0</v>
      </c>
      <c r="AP128" s="124">
        <v>0</v>
      </c>
    </row>
    <row r="129" spans="1:49" ht="14.4" customHeight="1" x14ac:dyDescent="0.3">
      <c r="A129" s="185" t="s">
        <v>256</v>
      </c>
      <c r="B129" s="263" t="s">
        <v>46</v>
      </c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254"/>
      <c r="AB129" s="255"/>
      <c r="AC129" s="255"/>
      <c r="AD129" s="255"/>
      <c r="AE129" s="264"/>
      <c r="AF129" s="125"/>
      <c r="AG129" s="125"/>
      <c r="AH129" s="125"/>
      <c r="AI129" s="125"/>
      <c r="AJ129" s="125"/>
      <c r="AK129" s="125"/>
      <c r="AL129" s="125"/>
      <c r="AM129" s="125"/>
      <c r="AN129" s="125"/>
      <c r="AO129" s="125"/>
      <c r="AP129" s="125"/>
    </row>
    <row r="130" spans="1:49" ht="14.4" customHeight="1" x14ac:dyDescent="0.3">
      <c r="A130" s="185" t="s">
        <v>256</v>
      </c>
      <c r="B130" s="263" t="s">
        <v>47</v>
      </c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254"/>
      <c r="AB130" s="255"/>
      <c r="AC130" s="255"/>
      <c r="AD130" s="255"/>
      <c r="AE130" s="256">
        <v>0</v>
      </c>
      <c r="AF130" s="124">
        <v>0</v>
      </c>
      <c r="AG130" s="124">
        <v>0</v>
      </c>
      <c r="AH130" s="124">
        <v>0</v>
      </c>
      <c r="AI130" s="124">
        <v>0</v>
      </c>
      <c r="AJ130" s="124">
        <v>0</v>
      </c>
      <c r="AK130" s="124">
        <v>0</v>
      </c>
      <c r="AL130" s="124">
        <v>0</v>
      </c>
      <c r="AM130" s="124">
        <v>0</v>
      </c>
      <c r="AN130" s="124">
        <v>0</v>
      </c>
      <c r="AO130" s="124">
        <v>0</v>
      </c>
      <c r="AP130" s="124">
        <v>0</v>
      </c>
    </row>
    <row r="131" spans="1:49" ht="14.4" customHeight="1" x14ac:dyDescent="0.3">
      <c r="A131" s="185" t="s">
        <v>256</v>
      </c>
      <c r="B131" s="259" t="s">
        <v>48</v>
      </c>
      <c r="C131" s="124" t="s">
        <v>121</v>
      </c>
      <c r="D131" s="124" t="s">
        <v>121</v>
      </c>
      <c r="E131" s="124" t="s">
        <v>121</v>
      </c>
      <c r="F131" s="124" t="s">
        <v>121</v>
      </c>
      <c r="G131" s="124" t="s">
        <v>121</v>
      </c>
      <c r="H131" s="124" t="s">
        <v>121</v>
      </c>
      <c r="I131" s="124" t="s">
        <v>121</v>
      </c>
      <c r="J131" s="124" t="s">
        <v>121</v>
      </c>
      <c r="K131" s="124" t="s">
        <v>121</v>
      </c>
      <c r="L131" s="124">
        <v>0</v>
      </c>
      <c r="M131" s="124">
        <v>0</v>
      </c>
      <c r="N131" s="124">
        <v>0</v>
      </c>
      <c r="O131" s="124">
        <v>0</v>
      </c>
      <c r="P131" s="124">
        <v>0</v>
      </c>
      <c r="Q131" s="124">
        <v>0</v>
      </c>
      <c r="R131" s="124">
        <v>0</v>
      </c>
      <c r="S131" s="124">
        <v>0</v>
      </c>
      <c r="T131" s="124">
        <v>0</v>
      </c>
      <c r="U131" s="124">
        <v>0</v>
      </c>
      <c r="V131" s="124">
        <v>0</v>
      </c>
      <c r="W131" s="124">
        <v>0</v>
      </c>
      <c r="X131" s="124">
        <v>0</v>
      </c>
      <c r="Y131" s="124">
        <v>0</v>
      </c>
      <c r="Z131" s="124">
        <v>0</v>
      </c>
      <c r="AA131" s="254"/>
      <c r="AB131" s="255"/>
      <c r="AC131" s="255"/>
      <c r="AD131" s="255"/>
      <c r="AE131" s="256">
        <v>0</v>
      </c>
      <c r="AF131" s="124">
        <v>0</v>
      </c>
      <c r="AG131" s="124">
        <v>0</v>
      </c>
      <c r="AH131" s="124">
        <v>0</v>
      </c>
      <c r="AI131" s="124">
        <v>0</v>
      </c>
      <c r="AJ131" s="124">
        <v>0</v>
      </c>
      <c r="AK131" s="124">
        <v>0</v>
      </c>
      <c r="AL131" s="124">
        <v>0</v>
      </c>
      <c r="AM131" s="124">
        <v>0</v>
      </c>
      <c r="AN131" s="124">
        <v>0</v>
      </c>
      <c r="AO131" s="124">
        <v>0</v>
      </c>
      <c r="AP131" s="124">
        <v>0</v>
      </c>
    </row>
    <row r="132" spans="1:49" ht="14.4" customHeight="1" x14ac:dyDescent="0.3">
      <c r="A132" s="185" t="s">
        <v>256</v>
      </c>
      <c r="B132" s="259" t="s">
        <v>49</v>
      </c>
      <c r="C132" s="124" t="s">
        <v>121</v>
      </c>
      <c r="D132" s="124" t="s">
        <v>121</v>
      </c>
      <c r="E132" s="124" t="s">
        <v>121</v>
      </c>
      <c r="F132" s="124" t="s">
        <v>121</v>
      </c>
      <c r="G132" s="124" t="s">
        <v>121</v>
      </c>
      <c r="H132" s="124" t="s">
        <v>121</v>
      </c>
      <c r="I132" s="124" t="s">
        <v>121</v>
      </c>
      <c r="J132" s="124" t="s">
        <v>121</v>
      </c>
      <c r="K132" s="124" t="s">
        <v>121</v>
      </c>
      <c r="L132" s="124">
        <v>0</v>
      </c>
      <c r="M132" s="124">
        <v>0</v>
      </c>
      <c r="N132" s="124">
        <v>0</v>
      </c>
      <c r="O132" s="124">
        <v>0</v>
      </c>
      <c r="P132" s="124">
        <v>0</v>
      </c>
      <c r="Q132" s="124">
        <v>0</v>
      </c>
      <c r="R132" s="124">
        <v>0</v>
      </c>
      <c r="S132" s="124">
        <v>0</v>
      </c>
      <c r="T132" s="124">
        <v>0</v>
      </c>
      <c r="U132" s="124">
        <v>0</v>
      </c>
      <c r="V132" s="124">
        <v>0</v>
      </c>
      <c r="W132" s="124">
        <v>0</v>
      </c>
      <c r="X132" s="124">
        <v>0</v>
      </c>
      <c r="Y132" s="124">
        <v>0</v>
      </c>
      <c r="Z132" s="124">
        <v>0</v>
      </c>
      <c r="AA132" s="254"/>
      <c r="AB132" s="255"/>
      <c r="AC132" s="255"/>
      <c r="AD132" s="255"/>
      <c r="AE132" s="256">
        <v>0</v>
      </c>
      <c r="AF132" s="124">
        <v>0</v>
      </c>
      <c r="AG132" s="124">
        <v>0</v>
      </c>
      <c r="AH132" s="124">
        <v>0</v>
      </c>
      <c r="AI132" s="124">
        <v>0</v>
      </c>
      <c r="AJ132" s="124">
        <v>0</v>
      </c>
      <c r="AK132" s="124">
        <v>0</v>
      </c>
      <c r="AL132" s="124">
        <v>0</v>
      </c>
      <c r="AM132" s="124">
        <v>0</v>
      </c>
      <c r="AN132" s="124">
        <v>0</v>
      </c>
      <c r="AO132" s="124">
        <v>0</v>
      </c>
      <c r="AP132" s="124">
        <v>0</v>
      </c>
    </row>
    <row r="133" spans="1:49" ht="14.4" customHeight="1" x14ac:dyDescent="0.3">
      <c r="A133" s="185" t="s">
        <v>256</v>
      </c>
      <c r="B133" s="263" t="s">
        <v>50</v>
      </c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254"/>
      <c r="AB133" s="255"/>
      <c r="AC133" s="255"/>
      <c r="AD133" s="255"/>
      <c r="AE133" s="264"/>
      <c r="AF133" s="125"/>
      <c r="AG133" s="125"/>
      <c r="AH133" s="125"/>
      <c r="AI133" s="125"/>
      <c r="AJ133" s="125"/>
      <c r="AK133" s="125"/>
      <c r="AL133" s="125"/>
      <c r="AM133" s="125"/>
      <c r="AN133" s="125"/>
      <c r="AO133" s="125"/>
      <c r="AP133" s="125"/>
    </row>
    <row r="134" spans="1:49" s="268" customFormat="1" ht="24" customHeight="1" x14ac:dyDescent="0.3">
      <c r="A134" s="188"/>
      <c r="B134" s="182" t="s">
        <v>109</v>
      </c>
      <c r="C134" s="184">
        <v>0</v>
      </c>
      <c r="D134" s="184">
        <v>0</v>
      </c>
      <c r="E134" s="184">
        <v>0</v>
      </c>
      <c r="F134" s="184">
        <v>0</v>
      </c>
      <c r="G134" s="184">
        <v>0</v>
      </c>
      <c r="H134" s="184">
        <v>0</v>
      </c>
      <c r="I134" s="184">
        <v>0</v>
      </c>
      <c r="J134" s="184">
        <v>0</v>
      </c>
      <c r="K134" s="184">
        <v>0</v>
      </c>
      <c r="L134" s="184">
        <v>80.289999999999992</v>
      </c>
      <c r="M134" s="184">
        <v>82.27</v>
      </c>
      <c r="N134" s="184">
        <v>88.919999999999987</v>
      </c>
      <c r="O134" s="184">
        <v>81.64</v>
      </c>
      <c r="P134" s="184">
        <v>81.13</v>
      </c>
      <c r="Q134" s="184">
        <v>82.089999999999989</v>
      </c>
      <c r="R134" s="184">
        <v>81.83</v>
      </c>
      <c r="S134" s="184">
        <v>82.05</v>
      </c>
      <c r="T134" s="184">
        <v>79.87</v>
      </c>
      <c r="U134" s="184">
        <v>79.38</v>
      </c>
      <c r="V134" s="184">
        <v>80.309999999999988</v>
      </c>
      <c r="W134" s="184">
        <v>77.73</v>
      </c>
      <c r="X134" s="184">
        <v>82.65</v>
      </c>
      <c r="Y134" s="184">
        <v>75.599999999999994</v>
      </c>
      <c r="Z134" s="184">
        <v>80.330000000000013</v>
      </c>
      <c r="AA134" s="289"/>
      <c r="AB134" s="290"/>
      <c r="AC134" s="290"/>
      <c r="AD134" s="290"/>
      <c r="AE134" s="291">
        <f t="shared" ref="AE134:AP134" si="9">SUM(AE107:AE133)</f>
        <v>72.22</v>
      </c>
      <c r="AF134" s="184">
        <f t="shared" si="9"/>
        <v>81.48</v>
      </c>
      <c r="AG134" s="184">
        <f t="shared" si="9"/>
        <v>83.53</v>
      </c>
      <c r="AH134" s="184">
        <f t="shared" si="9"/>
        <v>80.91</v>
      </c>
      <c r="AI134" s="184">
        <f t="shared" si="9"/>
        <v>81.190000000000012</v>
      </c>
      <c r="AJ134" s="184">
        <f t="shared" si="9"/>
        <v>90.56</v>
      </c>
      <c r="AK134" s="184">
        <f t="shared" si="9"/>
        <v>88.929999999999993</v>
      </c>
      <c r="AL134" s="184">
        <f t="shared" si="9"/>
        <v>83.25</v>
      </c>
      <c r="AM134" s="184">
        <f t="shared" si="9"/>
        <v>85.52</v>
      </c>
      <c r="AN134" s="184">
        <f t="shared" si="9"/>
        <v>91.56</v>
      </c>
      <c r="AO134" s="184">
        <f t="shared" si="9"/>
        <v>77.94</v>
      </c>
      <c r="AP134" s="184">
        <f t="shared" si="9"/>
        <v>88.99</v>
      </c>
      <c r="AQ134" s="207"/>
      <c r="AT134" s="292"/>
      <c r="AW134" s="292"/>
    </row>
    <row r="135" spans="1:49" s="281" customFormat="1" ht="8.4" customHeight="1" x14ac:dyDescent="0.3">
      <c r="A135" s="189"/>
      <c r="B135" s="279"/>
      <c r="C135" s="279"/>
      <c r="D135" s="279"/>
      <c r="E135" s="279"/>
      <c r="F135" s="279"/>
      <c r="G135" s="279"/>
      <c r="H135" s="279"/>
      <c r="I135" s="279"/>
      <c r="J135" s="279"/>
      <c r="K135" s="279"/>
      <c r="L135" s="279"/>
      <c r="M135" s="279"/>
      <c r="N135" s="280"/>
      <c r="O135" s="279"/>
      <c r="P135" s="279"/>
      <c r="Q135" s="279"/>
      <c r="R135" s="279"/>
      <c r="S135" s="279"/>
      <c r="T135" s="279"/>
      <c r="U135" s="279"/>
      <c r="V135" s="279"/>
      <c r="W135" s="279"/>
      <c r="X135" s="279"/>
      <c r="Y135" s="279"/>
      <c r="Z135" s="280"/>
      <c r="AA135" s="280"/>
      <c r="AB135" s="280"/>
      <c r="AC135" s="280"/>
      <c r="AD135" s="280"/>
      <c r="AE135" s="280"/>
      <c r="AF135" s="280"/>
      <c r="AG135" s="280"/>
      <c r="AH135" s="280"/>
      <c r="AI135" s="280"/>
      <c r="AJ135" s="280"/>
      <c r="AK135" s="280"/>
      <c r="AL135" s="280"/>
      <c r="AM135" s="280"/>
      <c r="AN135" s="280"/>
      <c r="AO135" s="280"/>
      <c r="AP135" s="280"/>
      <c r="AQ135" s="210"/>
      <c r="AT135" s="282"/>
      <c r="AW135" s="282"/>
    </row>
    <row r="136" spans="1:49" s="281" customFormat="1" ht="12.6" customHeight="1" x14ac:dyDescent="0.3">
      <c r="A136" s="189"/>
      <c r="B136" s="279"/>
      <c r="C136" s="283"/>
      <c r="D136" s="280"/>
      <c r="G136" s="284"/>
      <c r="H136" s="283" t="s">
        <v>112</v>
      </c>
      <c r="I136" s="280"/>
      <c r="J136" s="280"/>
      <c r="K136" s="280"/>
      <c r="L136" s="280"/>
      <c r="N136" s="285"/>
      <c r="O136" s="283" t="s">
        <v>111</v>
      </c>
      <c r="P136" s="280"/>
      <c r="Q136" s="280"/>
      <c r="R136" s="280"/>
      <c r="AI136" s="283"/>
      <c r="AJ136" s="283"/>
      <c r="AK136" s="280"/>
      <c r="AL136" s="280"/>
      <c r="AM136" s="280"/>
      <c r="AN136" s="280"/>
      <c r="AP136" s="280"/>
      <c r="AQ136" s="190"/>
    </row>
    <row r="138" spans="1:49" s="244" customFormat="1" ht="15.6" x14ac:dyDescent="0.3">
      <c r="A138" s="187" t="s">
        <v>257</v>
      </c>
      <c r="B138" s="245" t="s">
        <v>7</v>
      </c>
      <c r="C138" s="245"/>
      <c r="D138" s="245"/>
      <c r="E138" s="245"/>
      <c r="F138" s="245"/>
      <c r="G138" s="245"/>
      <c r="H138" s="245"/>
      <c r="I138" s="245"/>
      <c r="J138" s="245"/>
      <c r="K138" s="245"/>
      <c r="L138" s="245"/>
      <c r="M138" s="245"/>
      <c r="N138" s="122"/>
      <c r="O138" s="245"/>
      <c r="P138" s="245"/>
      <c r="Q138" s="245"/>
      <c r="R138" s="245"/>
      <c r="S138" s="245"/>
      <c r="T138" s="245"/>
      <c r="U138" s="245"/>
      <c r="V138" s="245"/>
      <c r="W138" s="245"/>
      <c r="X138" s="245"/>
      <c r="Y138" s="245"/>
      <c r="Z138" s="246" t="s">
        <v>108</v>
      </c>
      <c r="AA138" s="122"/>
      <c r="AB138" s="122"/>
      <c r="AC138" s="122"/>
      <c r="AD138" s="122"/>
      <c r="AE138" s="122"/>
      <c r="AF138" s="122"/>
      <c r="AG138" s="122"/>
      <c r="AH138" s="122"/>
      <c r="AI138" s="122"/>
      <c r="AJ138" s="122"/>
      <c r="AK138" s="122"/>
      <c r="AL138" s="122"/>
      <c r="AM138" s="122"/>
      <c r="AN138" s="122"/>
      <c r="AO138" s="122"/>
      <c r="AP138" s="122"/>
      <c r="AQ138"/>
      <c r="AR138"/>
      <c r="AT138" s="287"/>
      <c r="AW138" s="287"/>
    </row>
    <row r="139" spans="1:49" s="250" customFormat="1" ht="33.6" customHeight="1" x14ac:dyDescent="0.25">
      <c r="A139" s="185" t="s">
        <v>257</v>
      </c>
      <c r="B139" s="247"/>
      <c r="C139" s="193" t="s">
        <v>265</v>
      </c>
      <c r="D139" s="193" t="s">
        <v>266</v>
      </c>
      <c r="E139" s="193" t="s">
        <v>267</v>
      </c>
      <c r="F139" s="193" t="s">
        <v>268</v>
      </c>
      <c r="G139" s="193" t="s">
        <v>269</v>
      </c>
      <c r="H139" s="193" t="s">
        <v>270</v>
      </c>
      <c r="I139" s="193" t="s">
        <v>271</v>
      </c>
      <c r="J139" s="193" t="s">
        <v>272</v>
      </c>
      <c r="K139" s="193" t="s">
        <v>273</v>
      </c>
      <c r="L139" s="193" t="s">
        <v>274</v>
      </c>
      <c r="M139" s="193" t="s">
        <v>275</v>
      </c>
      <c r="N139" s="193" t="s">
        <v>264</v>
      </c>
      <c r="O139" s="212" t="s">
        <v>189</v>
      </c>
      <c r="P139" s="212" t="s">
        <v>190</v>
      </c>
      <c r="Q139" s="212" t="s">
        <v>191</v>
      </c>
      <c r="R139" s="212" t="s">
        <v>192</v>
      </c>
      <c r="S139" s="212" t="s">
        <v>193</v>
      </c>
      <c r="T139" s="212" t="s">
        <v>194</v>
      </c>
      <c r="U139" s="212" t="s">
        <v>195</v>
      </c>
      <c r="V139" s="212" t="s">
        <v>196</v>
      </c>
      <c r="W139" s="212" t="s">
        <v>197</v>
      </c>
      <c r="X139" s="212" t="s">
        <v>198</v>
      </c>
      <c r="Y139" s="212" t="s">
        <v>199</v>
      </c>
      <c r="Z139" s="212" t="s">
        <v>174</v>
      </c>
      <c r="AA139" s="248"/>
      <c r="AB139" s="248"/>
      <c r="AC139" s="248"/>
      <c r="AD139" s="248"/>
      <c r="AE139" s="212" t="str">
        <f t="shared" ref="AE139:AP139" si="10">TEXT(DATE(LEFT(TRIM(AE$1),4),RIGHT(TRIM(AE$1),2),1),"mmm yyyy")</f>
        <v>Dec 2020</v>
      </c>
      <c r="AF139" s="249" t="str">
        <f t="shared" si="10"/>
        <v>Nov 2020</v>
      </c>
      <c r="AG139" s="249" t="str">
        <f t="shared" si="10"/>
        <v>Oct 2020</v>
      </c>
      <c r="AH139" s="249" t="str">
        <f t="shared" si="10"/>
        <v>Sep 2020</v>
      </c>
      <c r="AI139" s="249" t="str">
        <f t="shared" si="10"/>
        <v>Aug 2020</v>
      </c>
      <c r="AJ139" s="249" t="str">
        <f t="shared" si="10"/>
        <v>Jul 2020</v>
      </c>
      <c r="AK139" s="249" t="str">
        <f t="shared" si="10"/>
        <v>Jun 2020</v>
      </c>
      <c r="AL139" s="249" t="str">
        <f t="shared" si="10"/>
        <v>May 2020</v>
      </c>
      <c r="AM139" s="249" t="str">
        <f t="shared" si="10"/>
        <v>Apr 2020</v>
      </c>
      <c r="AN139" s="249" t="str">
        <f t="shared" si="10"/>
        <v>Mar 2020</v>
      </c>
      <c r="AO139" s="249" t="str">
        <f t="shared" si="10"/>
        <v>Feb 2020</v>
      </c>
      <c r="AP139" s="249" t="str">
        <f t="shared" si="10"/>
        <v>Jan 2020</v>
      </c>
      <c r="AT139" s="288"/>
      <c r="AW139" s="288"/>
    </row>
    <row r="140" spans="1:49" ht="14.4" customHeight="1" x14ac:dyDescent="0.3">
      <c r="A140" s="185" t="s">
        <v>257</v>
      </c>
      <c r="B140" s="253" t="s">
        <v>23</v>
      </c>
      <c r="C140" s="124" t="s">
        <v>121</v>
      </c>
      <c r="D140" s="124" t="s">
        <v>121</v>
      </c>
      <c r="E140" s="124" t="s">
        <v>121</v>
      </c>
      <c r="F140" s="124" t="s">
        <v>121</v>
      </c>
      <c r="G140" s="124" t="s">
        <v>121</v>
      </c>
      <c r="H140" s="124" t="s">
        <v>121</v>
      </c>
      <c r="I140" s="124" t="s">
        <v>121</v>
      </c>
      <c r="J140" s="124" t="s">
        <v>121</v>
      </c>
      <c r="K140" s="124" t="s">
        <v>121</v>
      </c>
      <c r="L140" s="124">
        <v>17.64</v>
      </c>
      <c r="M140" s="350">
        <v>16.100000000000001</v>
      </c>
      <c r="N140" s="124">
        <v>17.8</v>
      </c>
      <c r="O140" s="124">
        <v>15.57</v>
      </c>
      <c r="P140" s="124">
        <v>13.49</v>
      </c>
      <c r="Q140" s="124">
        <v>13.76</v>
      </c>
      <c r="R140" s="124">
        <v>10.46</v>
      </c>
      <c r="S140" s="124">
        <v>12.69</v>
      </c>
      <c r="T140" s="124">
        <v>14.55</v>
      </c>
      <c r="U140" s="124">
        <v>15.33</v>
      </c>
      <c r="V140" s="124">
        <v>17.53</v>
      </c>
      <c r="W140" s="124">
        <v>17.55</v>
      </c>
      <c r="X140" s="124">
        <v>17.350000000000001</v>
      </c>
      <c r="Y140" s="124">
        <v>15.29</v>
      </c>
      <c r="Z140" s="124">
        <v>18.18</v>
      </c>
      <c r="AA140" s="254"/>
      <c r="AB140" s="255"/>
      <c r="AC140" s="255"/>
      <c r="AD140" s="255"/>
      <c r="AE140" s="256">
        <v>13.09</v>
      </c>
      <c r="AF140" s="124">
        <v>11.48</v>
      </c>
      <c r="AG140" s="124">
        <v>11.83</v>
      </c>
      <c r="AH140" s="124">
        <v>11.68</v>
      </c>
      <c r="AI140" s="124">
        <v>11.27</v>
      </c>
      <c r="AJ140" s="124">
        <v>13.56</v>
      </c>
      <c r="AK140" s="124">
        <v>12.09</v>
      </c>
      <c r="AL140" s="124">
        <v>14.3</v>
      </c>
      <c r="AM140" s="124">
        <v>12.48</v>
      </c>
      <c r="AN140" s="124">
        <v>14.12</v>
      </c>
      <c r="AO140" s="262">
        <v>13.55</v>
      </c>
      <c r="AP140" s="124">
        <v>15.55</v>
      </c>
      <c r="AR140" s="211" t="str">
        <f>IFERROR(AJ140/#REF!-1,"-")</f>
        <v>-</v>
      </c>
      <c r="AS140" s="293" t="str">
        <f>IFERROR(AJ140-#REF!,"-")</f>
        <v>-</v>
      </c>
    </row>
    <row r="141" spans="1:49" ht="14.4" customHeight="1" x14ac:dyDescent="0.3">
      <c r="A141" s="185" t="s">
        <v>257</v>
      </c>
      <c r="B141" s="259" t="s">
        <v>25</v>
      </c>
      <c r="C141" s="124" t="s">
        <v>121</v>
      </c>
      <c r="D141" s="124" t="s">
        <v>121</v>
      </c>
      <c r="E141" s="124" t="s">
        <v>121</v>
      </c>
      <c r="F141" s="124" t="s">
        <v>121</v>
      </c>
      <c r="G141" s="124" t="s">
        <v>121</v>
      </c>
      <c r="H141" s="124" t="s">
        <v>121</v>
      </c>
      <c r="I141" s="124" t="s">
        <v>121</v>
      </c>
      <c r="J141" s="124" t="s">
        <v>121</v>
      </c>
      <c r="K141" s="124" t="s">
        <v>121</v>
      </c>
      <c r="L141" s="124">
        <v>0</v>
      </c>
      <c r="M141" s="124">
        <v>0</v>
      </c>
      <c r="N141" s="124">
        <v>0</v>
      </c>
      <c r="O141" s="124">
        <v>0</v>
      </c>
      <c r="P141" s="124">
        <v>0</v>
      </c>
      <c r="Q141" s="124">
        <v>0</v>
      </c>
      <c r="R141" s="124">
        <v>0</v>
      </c>
      <c r="S141" s="124">
        <v>0</v>
      </c>
      <c r="T141" s="124">
        <v>0</v>
      </c>
      <c r="U141" s="124">
        <v>0</v>
      </c>
      <c r="V141" s="124">
        <v>0</v>
      </c>
      <c r="W141" s="124">
        <v>0</v>
      </c>
      <c r="X141" s="124">
        <v>0</v>
      </c>
      <c r="Y141" s="124">
        <v>0</v>
      </c>
      <c r="Z141" s="124">
        <v>0</v>
      </c>
      <c r="AA141" s="254"/>
      <c r="AB141" s="255"/>
      <c r="AC141" s="255"/>
      <c r="AD141" s="255"/>
      <c r="AE141" s="256">
        <v>0</v>
      </c>
      <c r="AF141" s="124">
        <v>0</v>
      </c>
      <c r="AG141" s="124">
        <v>0</v>
      </c>
      <c r="AH141" s="124">
        <v>0</v>
      </c>
      <c r="AI141" s="124">
        <v>0</v>
      </c>
      <c r="AJ141" s="124">
        <v>0</v>
      </c>
      <c r="AK141" s="124">
        <v>0</v>
      </c>
      <c r="AL141" s="124">
        <v>0</v>
      </c>
      <c r="AM141" s="124">
        <v>0</v>
      </c>
      <c r="AN141" s="124">
        <v>0</v>
      </c>
      <c r="AO141" s="124">
        <v>0</v>
      </c>
      <c r="AP141" s="124">
        <v>0</v>
      </c>
      <c r="AR141" s="211" t="str">
        <f>IFERROR(AJ141/#REF!-1,"-")</f>
        <v>-</v>
      </c>
      <c r="AS141" s="293" t="str">
        <f>IFERROR(AJ141-#REF!,"-")</f>
        <v>-</v>
      </c>
    </row>
    <row r="142" spans="1:49" ht="14.4" customHeight="1" x14ac:dyDescent="0.3">
      <c r="A142" s="185" t="s">
        <v>257</v>
      </c>
      <c r="B142" s="259" t="s">
        <v>26</v>
      </c>
      <c r="C142" s="124" t="s">
        <v>121</v>
      </c>
      <c r="D142" s="124" t="s">
        <v>121</v>
      </c>
      <c r="E142" s="124" t="s">
        <v>121</v>
      </c>
      <c r="F142" s="124" t="s">
        <v>121</v>
      </c>
      <c r="G142" s="124" t="s">
        <v>121</v>
      </c>
      <c r="H142" s="124" t="s">
        <v>121</v>
      </c>
      <c r="I142" s="124" t="s">
        <v>121</v>
      </c>
      <c r="J142" s="124" t="s">
        <v>121</v>
      </c>
      <c r="K142" s="124" t="s">
        <v>121</v>
      </c>
      <c r="L142" s="124">
        <v>1.41</v>
      </c>
      <c r="M142" s="124">
        <v>1.35</v>
      </c>
      <c r="N142" s="124">
        <v>1.36</v>
      </c>
      <c r="O142" s="124">
        <v>1.35</v>
      </c>
      <c r="P142" s="124">
        <v>1.1200000000000001</v>
      </c>
      <c r="Q142" s="124">
        <v>1.08</v>
      </c>
      <c r="R142" s="124">
        <v>0.68</v>
      </c>
      <c r="S142" s="124">
        <v>1.51</v>
      </c>
      <c r="T142" s="124">
        <v>1.56</v>
      </c>
      <c r="U142" s="124">
        <v>1.65</v>
      </c>
      <c r="V142" s="124">
        <v>1.66</v>
      </c>
      <c r="W142" s="124">
        <v>1.51</v>
      </c>
      <c r="X142" s="124">
        <v>1.53</v>
      </c>
      <c r="Y142" s="124">
        <v>1.32</v>
      </c>
      <c r="Z142" s="124">
        <v>1.65</v>
      </c>
      <c r="AA142" s="254"/>
      <c r="AB142" s="255"/>
      <c r="AC142" s="255"/>
      <c r="AD142" s="255"/>
      <c r="AE142" s="256">
        <v>1.83</v>
      </c>
      <c r="AF142" s="124">
        <v>1.32</v>
      </c>
      <c r="AG142" s="124">
        <v>1.18</v>
      </c>
      <c r="AH142" s="124">
        <v>1.61</v>
      </c>
      <c r="AI142" s="124">
        <v>1.49</v>
      </c>
      <c r="AJ142" s="124">
        <v>1.98</v>
      </c>
      <c r="AK142" s="124">
        <v>2.0499999999999998</v>
      </c>
      <c r="AL142" s="124">
        <v>1.83</v>
      </c>
      <c r="AM142" s="124">
        <v>1.99</v>
      </c>
      <c r="AN142" s="124">
        <v>1.41</v>
      </c>
      <c r="AO142" s="124">
        <v>1.49</v>
      </c>
      <c r="AP142" s="124">
        <v>1.75</v>
      </c>
      <c r="AR142" s="211" t="str">
        <f>IFERROR(AJ142/#REF!-1,"-")</f>
        <v>-</v>
      </c>
      <c r="AS142" s="293" t="str">
        <f>IFERROR(AJ142-#REF!,"-")</f>
        <v>-</v>
      </c>
    </row>
    <row r="143" spans="1:49" ht="14.4" customHeight="1" x14ac:dyDescent="0.3">
      <c r="A143" s="185" t="s">
        <v>257</v>
      </c>
      <c r="B143" s="259" t="s">
        <v>27</v>
      </c>
      <c r="C143" s="124" t="s">
        <v>121</v>
      </c>
      <c r="D143" s="124" t="s">
        <v>121</v>
      </c>
      <c r="E143" s="124" t="s">
        <v>121</v>
      </c>
      <c r="F143" s="124" t="s">
        <v>121</v>
      </c>
      <c r="G143" s="124" t="s">
        <v>121</v>
      </c>
      <c r="H143" s="124" t="s">
        <v>121</v>
      </c>
      <c r="I143" s="124" t="s">
        <v>121</v>
      </c>
      <c r="J143" s="124" t="s">
        <v>121</v>
      </c>
      <c r="K143" s="124" t="s">
        <v>121</v>
      </c>
      <c r="L143" s="124">
        <v>3.3</v>
      </c>
      <c r="M143" s="124">
        <v>3</v>
      </c>
      <c r="N143" s="124">
        <v>3.1</v>
      </c>
      <c r="O143" s="124">
        <v>3</v>
      </c>
      <c r="P143" s="124">
        <v>2.1</v>
      </c>
      <c r="Q143" s="124">
        <v>2.7</v>
      </c>
      <c r="R143" s="124">
        <v>2.2999999999999998</v>
      </c>
      <c r="S143" s="124">
        <v>2.2000000000000002</v>
      </c>
      <c r="T143" s="124">
        <v>2.9</v>
      </c>
      <c r="U143" s="124">
        <v>2.2999999999999998</v>
      </c>
      <c r="V143" s="124">
        <v>2</v>
      </c>
      <c r="W143" s="124">
        <v>2.7</v>
      </c>
      <c r="X143" s="124">
        <v>2.9</v>
      </c>
      <c r="Y143" s="124">
        <v>2.8</v>
      </c>
      <c r="Z143" s="124">
        <v>3.4</v>
      </c>
      <c r="AA143" s="254"/>
      <c r="AB143" s="255"/>
      <c r="AC143" s="255"/>
      <c r="AD143" s="255"/>
      <c r="AE143" s="256">
        <v>3.4</v>
      </c>
      <c r="AF143" s="124">
        <v>3.6</v>
      </c>
      <c r="AG143" s="124">
        <v>4.4000000000000004</v>
      </c>
      <c r="AH143" s="124">
        <v>4</v>
      </c>
      <c r="AI143" s="124">
        <v>3.4</v>
      </c>
      <c r="AJ143" s="124">
        <v>3.3</v>
      </c>
      <c r="AK143" s="124">
        <v>4.0999999999999996</v>
      </c>
      <c r="AL143" s="124">
        <v>4.5</v>
      </c>
      <c r="AM143" s="124">
        <v>5.5</v>
      </c>
      <c r="AN143" s="124">
        <v>5.3</v>
      </c>
      <c r="AO143" s="124">
        <v>4.5999999999999996</v>
      </c>
      <c r="AP143" s="124">
        <v>4.5999999999999996</v>
      </c>
      <c r="AR143" s="211" t="str">
        <f>IFERROR(AJ143/#REF!-1,"-")</f>
        <v>-</v>
      </c>
      <c r="AS143" s="293" t="str">
        <f>IFERROR(AJ143-#REF!,"-")</f>
        <v>-</v>
      </c>
    </row>
    <row r="144" spans="1:49" ht="14.4" customHeight="1" x14ac:dyDescent="0.3">
      <c r="A144" s="185" t="s">
        <v>257</v>
      </c>
      <c r="B144" s="259" t="s">
        <v>28</v>
      </c>
      <c r="C144" s="124" t="s">
        <v>121</v>
      </c>
      <c r="D144" s="124" t="s">
        <v>121</v>
      </c>
      <c r="E144" s="124" t="s">
        <v>121</v>
      </c>
      <c r="F144" s="124" t="s">
        <v>121</v>
      </c>
      <c r="G144" s="124" t="s">
        <v>121</v>
      </c>
      <c r="H144" s="124" t="s">
        <v>121</v>
      </c>
      <c r="I144" s="124" t="s">
        <v>121</v>
      </c>
      <c r="J144" s="124" t="s">
        <v>121</v>
      </c>
      <c r="K144" s="124" t="s">
        <v>121</v>
      </c>
      <c r="L144" s="124">
        <v>31.71</v>
      </c>
      <c r="M144" s="124">
        <v>26.91</v>
      </c>
      <c r="N144" s="124">
        <v>27.91</v>
      </c>
      <c r="O144" s="124">
        <v>29.27</v>
      </c>
      <c r="P144" s="124">
        <v>23.67</v>
      </c>
      <c r="Q144" s="124">
        <v>24.74</v>
      </c>
      <c r="R144" s="124">
        <v>20.81</v>
      </c>
      <c r="S144" s="124">
        <v>27.48</v>
      </c>
      <c r="T144" s="124">
        <v>26.16</v>
      </c>
      <c r="U144" s="124">
        <v>30.11</v>
      </c>
      <c r="V144" s="124">
        <v>33.53</v>
      </c>
      <c r="W144" s="124">
        <v>32.67</v>
      </c>
      <c r="X144" s="124">
        <v>32.380000000000003</v>
      </c>
      <c r="Y144" s="124">
        <v>29.29</v>
      </c>
      <c r="Z144" s="124">
        <v>37.659999999999997</v>
      </c>
      <c r="AA144" s="254"/>
      <c r="AB144" s="255"/>
      <c r="AC144" s="255"/>
      <c r="AD144" s="255"/>
      <c r="AE144" s="256">
        <v>38.65</v>
      </c>
      <c r="AF144" s="124">
        <v>30.92</v>
      </c>
      <c r="AG144" s="124">
        <v>32.1</v>
      </c>
      <c r="AH144" s="124">
        <v>30.65</v>
      </c>
      <c r="AI144" s="124">
        <v>29.93</v>
      </c>
      <c r="AJ144" s="124">
        <v>35.71</v>
      </c>
      <c r="AK144" s="124">
        <v>36.19</v>
      </c>
      <c r="AL144" s="124">
        <v>37.840000000000003</v>
      </c>
      <c r="AM144" s="124">
        <v>38.729999999999997</v>
      </c>
      <c r="AN144" s="124">
        <v>34.9</v>
      </c>
      <c r="AO144" s="124">
        <v>31.83</v>
      </c>
      <c r="AP144" s="124">
        <v>37.9</v>
      </c>
      <c r="AR144" s="211" t="str">
        <f>IFERROR(AJ144/#REF!-1,"-")</f>
        <v>-</v>
      </c>
      <c r="AS144" s="293" t="str">
        <f>IFERROR(AJ144-#REF!,"-")</f>
        <v>-</v>
      </c>
    </row>
    <row r="145" spans="1:45" ht="14.4" customHeight="1" x14ac:dyDescent="0.3">
      <c r="A145" s="185" t="s">
        <v>257</v>
      </c>
      <c r="B145" s="263" t="s">
        <v>29</v>
      </c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254"/>
      <c r="AB145" s="255"/>
      <c r="AC145" s="255"/>
      <c r="AD145" s="255"/>
      <c r="AE145" s="264"/>
      <c r="AF145" s="125"/>
      <c r="AG145" s="125"/>
      <c r="AH145" s="125"/>
      <c r="AI145" s="125"/>
      <c r="AJ145" s="125"/>
      <c r="AK145" s="125"/>
      <c r="AL145" s="125"/>
      <c r="AM145" s="125"/>
      <c r="AN145" s="125"/>
      <c r="AO145" s="125"/>
      <c r="AP145" s="294"/>
      <c r="AR145" s="211" t="str">
        <f>IFERROR(AJ145/#REF!-1,"-")</f>
        <v>-</v>
      </c>
      <c r="AS145" s="293" t="str">
        <f>IFERROR(AJ145-#REF!,"-")</f>
        <v>-</v>
      </c>
    </row>
    <row r="146" spans="1:45" ht="14.4" customHeight="1" x14ac:dyDescent="0.3">
      <c r="A146" s="185" t="s">
        <v>257</v>
      </c>
      <c r="B146" s="263" t="s">
        <v>30</v>
      </c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254"/>
      <c r="AB146" s="255"/>
      <c r="AC146" s="255"/>
      <c r="AD146" s="255"/>
      <c r="AE146" s="264"/>
      <c r="AF146" s="125"/>
      <c r="AG146" s="125"/>
      <c r="AH146" s="125"/>
      <c r="AI146" s="125"/>
      <c r="AJ146" s="125"/>
      <c r="AK146" s="125"/>
      <c r="AL146" s="125"/>
      <c r="AM146" s="125"/>
      <c r="AN146" s="125"/>
      <c r="AO146" s="125"/>
      <c r="AP146" s="294"/>
      <c r="AR146" s="211" t="str">
        <f>IFERROR(AJ146/#REF!-1,"-")</f>
        <v>-</v>
      </c>
      <c r="AS146" s="293" t="str">
        <f>IFERROR(AJ146-#REF!,"-")</f>
        <v>-</v>
      </c>
    </row>
    <row r="147" spans="1:45" ht="14.4" customHeight="1" x14ac:dyDescent="0.3">
      <c r="A147" s="185" t="s">
        <v>257</v>
      </c>
      <c r="B147" s="259" t="s">
        <v>31</v>
      </c>
      <c r="C147" s="124" t="s">
        <v>121</v>
      </c>
      <c r="D147" s="124" t="s">
        <v>121</v>
      </c>
      <c r="E147" s="124" t="s">
        <v>121</v>
      </c>
      <c r="F147" s="124" t="s">
        <v>121</v>
      </c>
      <c r="G147" s="124" t="s">
        <v>121</v>
      </c>
      <c r="H147" s="124" t="s">
        <v>121</v>
      </c>
      <c r="I147" s="124" t="s">
        <v>121</v>
      </c>
      <c r="J147" s="124" t="s">
        <v>121</v>
      </c>
      <c r="K147" s="124" t="s">
        <v>121</v>
      </c>
      <c r="L147" s="124">
        <v>0</v>
      </c>
      <c r="M147" s="124">
        <v>0</v>
      </c>
      <c r="N147" s="124">
        <v>0</v>
      </c>
      <c r="O147" s="124">
        <v>0</v>
      </c>
      <c r="P147" s="124">
        <v>0</v>
      </c>
      <c r="Q147" s="124">
        <v>0</v>
      </c>
      <c r="R147" s="124">
        <v>0</v>
      </c>
      <c r="S147" s="124">
        <v>0</v>
      </c>
      <c r="T147" s="124">
        <v>0</v>
      </c>
      <c r="U147" s="124">
        <v>0</v>
      </c>
      <c r="V147" s="124">
        <v>0</v>
      </c>
      <c r="W147" s="124">
        <v>0</v>
      </c>
      <c r="X147" s="124">
        <v>0</v>
      </c>
      <c r="Y147" s="124">
        <v>0</v>
      </c>
      <c r="Z147" s="124">
        <v>0</v>
      </c>
      <c r="AA147" s="254"/>
      <c r="AB147" s="255"/>
      <c r="AC147" s="255"/>
      <c r="AD147" s="255"/>
      <c r="AE147" s="256">
        <v>0</v>
      </c>
      <c r="AF147" s="124">
        <v>0</v>
      </c>
      <c r="AG147" s="124">
        <v>0</v>
      </c>
      <c r="AH147" s="124">
        <v>0</v>
      </c>
      <c r="AI147" s="124">
        <v>0</v>
      </c>
      <c r="AJ147" s="124">
        <v>0</v>
      </c>
      <c r="AK147" s="124">
        <v>0</v>
      </c>
      <c r="AL147" s="124">
        <v>0</v>
      </c>
      <c r="AM147" s="124">
        <v>0</v>
      </c>
      <c r="AN147" s="124">
        <v>0</v>
      </c>
      <c r="AO147" s="124">
        <v>0</v>
      </c>
      <c r="AP147" s="124">
        <v>0</v>
      </c>
      <c r="AR147" s="211" t="str">
        <f>IFERROR(AJ147/#REF!-1,"-")</f>
        <v>-</v>
      </c>
      <c r="AS147" s="293" t="str">
        <f>IFERROR(AJ147-#REF!,"-")</f>
        <v>-</v>
      </c>
    </row>
    <row r="148" spans="1:45" ht="14.4" customHeight="1" x14ac:dyDescent="0.3">
      <c r="A148" s="185" t="s">
        <v>257</v>
      </c>
      <c r="B148" s="259" t="s">
        <v>32</v>
      </c>
      <c r="C148" s="124" t="s">
        <v>121</v>
      </c>
      <c r="D148" s="124" t="s">
        <v>121</v>
      </c>
      <c r="E148" s="124" t="s">
        <v>121</v>
      </c>
      <c r="F148" s="124" t="s">
        <v>121</v>
      </c>
      <c r="G148" s="124" t="s">
        <v>121</v>
      </c>
      <c r="H148" s="124" t="s">
        <v>121</v>
      </c>
      <c r="I148" s="124" t="s">
        <v>121</v>
      </c>
      <c r="J148" s="124" t="s">
        <v>121</v>
      </c>
      <c r="K148" s="124" t="s">
        <v>121</v>
      </c>
      <c r="L148" s="124">
        <v>0.36</v>
      </c>
      <c r="M148" s="124">
        <v>0.39</v>
      </c>
      <c r="N148" s="124">
        <v>0.39</v>
      </c>
      <c r="O148" s="124">
        <v>0.31</v>
      </c>
      <c r="P148" s="124">
        <v>0.2</v>
      </c>
      <c r="Q148" s="124">
        <v>0.2</v>
      </c>
      <c r="R148" s="124">
        <v>0.3</v>
      </c>
      <c r="S148" s="124">
        <v>0.33</v>
      </c>
      <c r="T148" s="124">
        <v>0.5</v>
      </c>
      <c r="U148" s="124">
        <v>0.5</v>
      </c>
      <c r="V148" s="124">
        <v>0.47</v>
      </c>
      <c r="W148" s="124">
        <v>0.43</v>
      </c>
      <c r="X148" s="124">
        <v>0.46</v>
      </c>
      <c r="Y148" s="124">
        <v>0.49</v>
      </c>
      <c r="Z148" s="124">
        <v>0.49</v>
      </c>
      <c r="AA148" s="254"/>
      <c r="AB148" s="255"/>
      <c r="AC148" s="255"/>
      <c r="AD148" s="255"/>
      <c r="AE148" s="256">
        <v>1.54</v>
      </c>
      <c r="AF148" s="124">
        <v>0.89</v>
      </c>
      <c r="AG148" s="124">
        <v>0.99</v>
      </c>
      <c r="AH148" s="124">
        <v>1.79</v>
      </c>
      <c r="AI148" s="124">
        <v>1.65</v>
      </c>
      <c r="AJ148" s="124">
        <v>3.37</v>
      </c>
      <c r="AK148" s="124">
        <v>3.13</v>
      </c>
      <c r="AL148" s="262">
        <v>2.9</v>
      </c>
      <c r="AM148" s="124">
        <v>1.3</v>
      </c>
      <c r="AN148" s="124">
        <v>1.54</v>
      </c>
      <c r="AO148" s="124">
        <v>1.69</v>
      </c>
      <c r="AP148" s="124">
        <v>1.73</v>
      </c>
      <c r="AR148" s="211" t="str">
        <f>IFERROR(AJ148/#REF!-1,"-")</f>
        <v>-</v>
      </c>
      <c r="AS148" s="293" t="str">
        <f>IFERROR(AJ148-#REF!,"-")</f>
        <v>-</v>
      </c>
    </row>
    <row r="149" spans="1:45" ht="14.4" customHeight="1" x14ac:dyDescent="0.3">
      <c r="A149" s="185" t="s">
        <v>257</v>
      </c>
      <c r="B149" s="259" t="s">
        <v>33</v>
      </c>
      <c r="C149" s="124" t="s">
        <v>121</v>
      </c>
      <c r="D149" s="124" t="s">
        <v>121</v>
      </c>
      <c r="E149" s="124" t="s">
        <v>121</v>
      </c>
      <c r="F149" s="124" t="s">
        <v>121</v>
      </c>
      <c r="G149" s="124" t="s">
        <v>121</v>
      </c>
      <c r="H149" s="124" t="s">
        <v>121</v>
      </c>
      <c r="I149" s="124" t="s">
        <v>121</v>
      </c>
      <c r="J149" s="124" t="s">
        <v>121</v>
      </c>
      <c r="K149" s="124" t="s">
        <v>121</v>
      </c>
      <c r="L149" s="124">
        <v>35.22</v>
      </c>
      <c r="M149" s="124">
        <v>31.35</v>
      </c>
      <c r="N149" s="124">
        <v>32.83</v>
      </c>
      <c r="O149" s="124">
        <v>34.83</v>
      </c>
      <c r="P149" s="124">
        <v>26.18</v>
      </c>
      <c r="Q149" s="124">
        <v>28.12</v>
      </c>
      <c r="R149" s="124">
        <v>21.09</v>
      </c>
      <c r="S149" s="124">
        <v>25.34</v>
      </c>
      <c r="T149" s="124">
        <v>27.64</v>
      </c>
      <c r="U149" s="124">
        <v>30.08</v>
      </c>
      <c r="V149" s="124">
        <v>34.770000000000003</v>
      </c>
      <c r="W149" s="124">
        <v>36.5</v>
      </c>
      <c r="X149" s="124">
        <v>36.5</v>
      </c>
      <c r="Y149" s="124">
        <v>30.14</v>
      </c>
      <c r="Z149" s="124">
        <v>32.1</v>
      </c>
      <c r="AA149" s="254"/>
      <c r="AB149" s="255"/>
      <c r="AC149" s="255"/>
      <c r="AD149" s="255"/>
      <c r="AE149" s="256">
        <v>37.409999999999997</v>
      </c>
      <c r="AF149" s="124">
        <v>30.06</v>
      </c>
      <c r="AG149" s="124">
        <v>31.33</v>
      </c>
      <c r="AH149" s="124">
        <v>28.52</v>
      </c>
      <c r="AI149" s="124">
        <v>27.5</v>
      </c>
      <c r="AJ149" s="124">
        <v>34.57</v>
      </c>
      <c r="AK149" s="124">
        <v>32.1</v>
      </c>
      <c r="AL149" s="124">
        <v>34.96</v>
      </c>
      <c r="AM149" s="124">
        <v>38.659999999999997</v>
      </c>
      <c r="AN149" s="124">
        <v>38.36</v>
      </c>
      <c r="AO149" s="124">
        <v>37.65</v>
      </c>
      <c r="AP149" s="124">
        <v>37.71</v>
      </c>
      <c r="AR149" s="211" t="str">
        <f>IFERROR(AJ149/#REF!-1,"-")</f>
        <v>-</v>
      </c>
      <c r="AS149" s="293" t="str">
        <f>IFERROR(AJ149-#REF!,"-")</f>
        <v>-</v>
      </c>
    </row>
    <row r="150" spans="1:45" ht="14.4" customHeight="1" x14ac:dyDescent="0.3">
      <c r="A150" s="185" t="s">
        <v>257</v>
      </c>
      <c r="B150" s="263" t="s">
        <v>34</v>
      </c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254"/>
      <c r="AB150" s="255"/>
      <c r="AC150" s="255"/>
      <c r="AD150" s="255"/>
      <c r="AE150" s="264"/>
      <c r="AF150" s="125"/>
      <c r="AG150" s="125"/>
      <c r="AH150" s="125"/>
      <c r="AI150" s="125"/>
      <c r="AJ150" s="125"/>
      <c r="AK150" s="125"/>
      <c r="AL150" s="125"/>
      <c r="AM150" s="125"/>
      <c r="AN150" s="125"/>
      <c r="AO150" s="125"/>
      <c r="AP150" s="125"/>
      <c r="AR150" s="211" t="str">
        <f>IFERROR(AJ150/#REF!-1,"-")</f>
        <v>-</v>
      </c>
      <c r="AS150" s="293" t="str">
        <f>IFERROR(AJ150-#REF!,"-")</f>
        <v>-</v>
      </c>
    </row>
    <row r="151" spans="1:45" ht="14.4" customHeight="1" x14ac:dyDescent="0.3">
      <c r="A151" s="185" t="s">
        <v>257</v>
      </c>
      <c r="B151" s="259" t="s">
        <v>35</v>
      </c>
      <c r="C151" s="124" t="s">
        <v>121</v>
      </c>
      <c r="D151" s="124" t="s">
        <v>121</v>
      </c>
      <c r="E151" s="124" t="s">
        <v>121</v>
      </c>
      <c r="F151" s="124" t="s">
        <v>121</v>
      </c>
      <c r="G151" s="124" t="s">
        <v>121</v>
      </c>
      <c r="H151" s="124" t="s">
        <v>121</v>
      </c>
      <c r="I151" s="124" t="s">
        <v>121</v>
      </c>
      <c r="J151" s="124" t="s">
        <v>121</v>
      </c>
      <c r="K151" s="124" t="s">
        <v>121</v>
      </c>
      <c r="L151" s="124">
        <v>0</v>
      </c>
      <c r="M151" s="124">
        <v>0</v>
      </c>
      <c r="N151" s="124">
        <v>0</v>
      </c>
      <c r="O151" s="124">
        <v>0</v>
      </c>
      <c r="P151" s="124">
        <v>0</v>
      </c>
      <c r="Q151" s="124">
        <v>0</v>
      </c>
      <c r="R151" s="124">
        <v>0</v>
      </c>
      <c r="S151" s="124">
        <v>0</v>
      </c>
      <c r="T151" s="124">
        <v>0</v>
      </c>
      <c r="U151" s="124">
        <v>0</v>
      </c>
      <c r="V151" s="124">
        <v>0</v>
      </c>
      <c r="W151" s="124">
        <v>0</v>
      </c>
      <c r="X151" s="124">
        <v>0</v>
      </c>
      <c r="Y151" s="124">
        <v>0</v>
      </c>
      <c r="Z151" s="124">
        <v>0</v>
      </c>
      <c r="AA151" s="254"/>
      <c r="AB151" s="255"/>
      <c r="AC151" s="255"/>
      <c r="AD151" s="255"/>
      <c r="AE151" s="256">
        <v>0</v>
      </c>
      <c r="AF151" s="124">
        <v>0</v>
      </c>
      <c r="AG151" s="124">
        <v>0</v>
      </c>
      <c r="AH151" s="124">
        <v>0</v>
      </c>
      <c r="AI151" s="124">
        <v>0</v>
      </c>
      <c r="AJ151" s="124">
        <v>0</v>
      </c>
      <c r="AK151" s="124">
        <v>0</v>
      </c>
      <c r="AL151" s="124">
        <v>0</v>
      </c>
      <c r="AM151" s="124">
        <v>0</v>
      </c>
      <c r="AN151" s="124">
        <v>0</v>
      </c>
      <c r="AO151" s="262">
        <v>0</v>
      </c>
      <c r="AP151" s="124">
        <v>0</v>
      </c>
      <c r="AR151" s="211" t="str">
        <f>IFERROR(AJ151/#REF!-1,"-")</f>
        <v>-</v>
      </c>
      <c r="AS151" s="293" t="str">
        <f>IFERROR(AJ151-#REF!,"-")</f>
        <v>-</v>
      </c>
    </row>
    <row r="152" spans="1:45" ht="14.4" customHeight="1" x14ac:dyDescent="0.3">
      <c r="A152" s="185" t="s">
        <v>257</v>
      </c>
      <c r="B152" s="259" t="s">
        <v>36</v>
      </c>
      <c r="C152" s="124" t="s">
        <v>121</v>
      </c>
      <c r="D152" s="124" t="s">
        <v>121</v>
      </c>
      <c r="E152" s="124" t="s">
        <v>121</v>
      </c>
      <c r="F152" s="124" t="s">
        <v>121</v>
      </c>
      <c r="G152" s="124" t="s">
        <v>121</v>
      </c>
      <c r="H152" s="124" t="s">
        <v>121</v>
      </c>
      <c r="I152" s="124" t="s">
        <v>121</v>
      </c>
      <c r="J152" s="124" t="s">
        <v>121</v>
      </c>
      <c r="K152" s="124" t="s">
        <v>121</v>
      </c>
      <c r="L152" s="124">
        <v>0</v>
      </c>
      <c r="M152" s="124">
        <v>0</v>
      </c>
      <c r="N152" s="124">
        <v>0</v>
      </c>
      <c r="O152" s="124">
        <v>0</v>
      </c>
      <c r="P152" s="124">
        <v>0</v>
      </c>
      <c r="Q152" s="124">
        <v>0</v>
      </c>
      <c r="R152" s="124">
        <v>0</v>
      </c>
      <c r="S152" s="124">
        <v>0</v>
      </c>
      <c r="T152" s="124">
        <v>0</v>
      </c>
      <c r="U152" s="124">
        <v>0</v>
      </c>
      <c r="V152" s="124">
        <v>0</v>
      </c>
      <c r="W152" s="124">
        <v>0</v>
      </c>
      <c r="X152" s="124">
        <v>0</v>
      </c>
      <c r="Y152" s="124">
        <v>0</v>
      </c>
      <c r="Z152" s="124">
        <v>0</v>
      </c>
      <c r="AA152" s="254"/>
      <c r="AB152" s="255"/>
      <c r="AC152" s="255"/>
      <c r="AD152" s="255"/>
      <c r="AE152" s="256">
        <v>0</v>
      </c>
      <c r="AF152" s="124">
        <v>0</v>
      </c>
      <c r="AG152" s="124">
        <v>0</v>
      </c>
      <c r="AH152" s="124">
        <v>0</v>
      </c>
      <c r="AI152" s="124">
        <v>0</v>
      </c>
      <c r="AJ152" s="124">
        <v>0</v>
      </c>
      <c r="AK152" s="124">
        <v>0</v>
      </c>
      <c r="AL152" s="124">
        <v>0</v>
      </c>
      <c r="AM152" s="124">
        <v>0</v>
      </c>
      <c r="AN152" s="124">
        <v>0</v>
      </c>
      <c r="AO152" s="124">
        <v>0</v>
      </c>
      <c r="AP152" s="124">
        <v>0</v>
      </c>
      <c r="AR152" s="211" t="str">
        <f>IFERROR(AJ152/#REF!-1,"-")</f>
        <v>-</v>
      </c>
      <c r="AS152" s="293" t="str">
        <f>IFERROR(AJ152-#REF!,"-")</f>
        <v>-</v>
      </c>
    </row>
    <row r="153" spans="1:45" ht="14.4" customHeight="1" x14ac:dyDescent="0.3">
      <c r="A153" s="185" t="s">
        <v>257</v>
      </c>
      <c r="B153" s="263" t="s">
        <v>37</v>
      </c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254"/>
      <c r="AB153" s="255"/>
      <c r="AC153" s="255"/>
      <c r="AD153" s="255"/>
      <c r="AE153" s="264"/>
      <c r="AF153" s="125"/>
      <c r="AG153" s="125"/>
      <c r="AH153" s="125"/>
      <c r="AI153" s="125"/>
      <c r="AJ153" s="125"/>
      <c r="AK153" s="125"/>
      <c r="AL153" s="125"/>
      <c r="AM153" s="125"/>
      <c r="AN153" s="125"/>
      <c r="AO153" s="125"/>
      <c r="AP153" s="125"/>
      <c r="AR153" s="211" t="str">
        <f>IFERROR(AJ153/#REF!-1,"-")</f>
        <v>-</v>
      </c>
      <c r="AS153" s="293" t="str">
        <f>IFERROR(AJ153-#REF!,"-")</f>
        <v>-</v>
      </c>
    </row>
    <row r="154" spans="1:45" ht="14.4" customHeight="1" x14ac:dyDescent="0.3">
      <c r="A154" s="185" t="s">
        <v>257</v>
      </c>
      <c r="B154" s="263" t="s">
        <v>38</v>
      </c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254"/>
      <c r="AB154" s="255"/>
      <c r="AC154" s="255"/>
      <c r="AD154" s="255"/>
      <c r="AE154" s="264"/>
      <c r="AF154" s="125"/>
      <c r="AG154" s="125"/>
      <c r="AH154" s="125"/>
      <c r="AI154" s="125"/>
      <c r="AJ154" s="125"/>
      <c r="AK154" s="125"/>
      <c r="AL154" s="125"/>
      <c r="AM154" s="125"/>
      <c r="AN154" s="125"/>
      <c r="AO154" s="125"/>
      <c r="AP154" s="125"/>
      <c r="AR154" s="211" t="str">
        <f>IFERROR(AJ154/#REF!-1,"-")</f>
        <v>-</v>
      </c>
      <c r="AS154" s="293" t="str">
        <f>IFERROR(AJ154-#REF!,"-")</f>
        <v>-</v>
      </c>
    </row>
    <row r="155" spans="1:45" ht="14.4" customHeight="1" x14ac:dyDescent="0.3">
      <c r="A155" s="185" t="s">
        <v>257</v>
      </c>
      <c r="B155" s="259" t="s">
        <v>39</v>
      </c>
      <c r="C155" s="124" t="s">
        <v>121</v>
      </c>
      <c r="D155" s="124" t="s">
        <v>121</v>
      </c>
      <c r="E155" s="124" t="s">
        <v>121</v>
      </c>
      <c r="F155" s="124" t="s">
        <v>121</v>
      </c>
      <c r="G155" s="124" t="s">
        <v>121</v>
      </c>
      <c r="H155" s="124" t="s">
        <v>121</v>
      </c>
      <c r="I155" s="124" t="s">
        <v>121</v>
      </c>
      <c r="J155" s="124" t="s">
        <v>121</v>
      </c>
      <c r="K155" s="124" t="s">
        <v>121</v>
      </c>
      <c r="L155" s="124">
        <v>0</v>
      </c>
      <c r="M155" s="124">
        <v>0</v>
      </c>
      <c r="N155" s="124">
        <v>0</v>
      </c>
      <c r="O155" s="124">
        <v>0</v>
      </c>
      <c r="P155" s="124">
        <v>0</v>
      </c>
      <c r="Q155" s="124">
        <v>0</v>
      </c>
      <c r="R155" s="124">
        <v>0</v>
      </c>
      <c r="S155" s="124">
        <v>0</v>
      </c>
      <c r="T155" s="124">
        <v>0</v>
      </c>
      <c r="U155" s="124">
        <v>0</v>
      </c>
      <c r="V155" s="124">
        <v>0</v>
      </c>
      <c r="W155" s="124">
        <v>0</v>
      </c>
      <c r="X155" s="124">
        <v>0</v>
      </c>
      <c r="Y155" s="124">
        <v>0</v>
      </c>
      <c r="Z155" s="124">
        <v>0</v>
      </c>
      <c r="AA155" s="254"/>
      <c r="AB155" s="255"/>
      <c r="AC155" s="255"/>
      <c r="AD155" s="255"/>
      <c r="AE155" s="256">
        <v>0</v>
      </c>
      <c r="AF155" s="124">
        <v>0</v>
      </c>
      <c r="AG155" s="124">
        <v>0</v>
      </c>
      <c r="AH155" s="124">
        <v>0</v>
      </c>
      <c r="AI155" s="124">
        <v>0</v>
      </c>
      <c r="AJ155" s="124">
        <v>0</v>
      </c>
      <c r="AK155" s="124">
        <v>0</v>
      </c>
      <c r="AL155" s="124">
        <v>0</v>
      </c>
      <c r="AM155" s="124">
        <v>0</v>
      </c>
      <c r="AN155" s="124">
        <v>0</v>
      </c>
      <c r="AO155" s="124">
        <v>0</v>
      </c>
      <c r="AP155" s="124">
        <v>0</v>
      </c>
      <c r="AR155" s="211" t="str">
        <f>IFERROR(AJ155/#REF!-1,"-")</f>
        <v>-</v>
      </c>
      <c r="AS155" s="293" t="str">
        <f>IFERROR(AJ155-#REF!,"-")</f>
        <v>-</v>
      </c>
    </row>
    <row r="156" spans="1:45" ht="14.4" customHeight="1" x14ac:dyDescent="0.3">
      <c r="A156" s="185" t="s">
        <v>257</v>
      </c>
      <c r="B156" s="263" t="s">
        <v>40</v>
      </c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254"/>
      <c r="AB156" s="255"/>
      <c r="AC156" s="255"/>
      <c r="AD156" s="255"/>
      <c r="AE156" s="264"/>
      <c r="AF156" s="125"/>
      <c r="AG156" s="125"/>
      <c r="AH156" s="125"/>
      <c r="AI156" s="125"/>
      <c r="AJ156" s="125"/>
      <c r="AK156" s="125"/>
      <c r="AL156" s="125"/>
      <c r="AM156" s="125"/>
      <c r="AN156" s="125"/>
      <c r="AO156" s="125"/>
      <c r="AP156" s="125"/>
      <c r="AR156" s="211" t="str">
        <f>IFERROR(AJ156/#REF!-1,"-")</f>
        <v>-</v>
      </c>
      <c r="AS156" s="293" t="str">
        <f>IFERROR(AJ156-#REF!,"-")</f>
        <v>-</v>
      </c>
    </row>
    <row r="157" spans="1:45" ht="14.4" customHeight="1" x14ac:dyDescent="0.3">
      <c r="A157" s="185" t="s">
        <v>257</v>
      </c>
      <c r="B157" s="259" t="s">
        <v>41</v>
      </c>
      <c r="C157" s="124" t="s">
        <v>121</v>
      </c>
      <c r="D157" s="124" t="s">
        <v>121</v>
      </c>
      <c r="E157" s="124" t="s">
        <v>121</v>
      </c>
      <c r="F157" s="124" t="s">
        <v>121</v>
      </c>
      <c r="G157" s="124" t="s">
        <v>121</v>
      </c>
      <c r="H157" s="124" t="s">
        <v>121</v>
      </c>
      <c r="I157" s="124" t="s">
        <v>121</v>
      </c>
      <c r="J157" s="124" t="s">
        <v>121</v>
      </c>
      <c r="K157" s="124" t="s">
        <v>121</v>
      </c>
      <c r="L157" s="124">
        <v>0</v>
      </c>
      <c r="M157" s="124">
        <v>0</v>
      </c>
      <c r="N157" s="124">
        <v>0</v>
      </c>
      <c r="O157" s="124">
        <v>0</v>
      </c>
      <c r="P157" s="124">
        <v>0</v>
      </c>
      <c r="Q157" s="124">
        <v>0</v>
      </c>
      <c r="R157" s="124">
        <v>0</v>
      </c>
      <c r="S157" s="124">
        <v>0</v>
      </c>
      <c r="T157" s="124">
        <v>0</v>
      </c>
      <c r="U157" s="124">
        <v>0</v>
      </c>
      <c r="V157" s="124">
        <v>0</v>
      </c>
      <c r="W157" s="124">
        <v>0</v>
      </c>
      <c r="X157" s="124">
        <v>0</v>
      </c>
      <c r="Y157" s="124">
        <v>0</v>
      </c>
      <c r="Z157" s="124">
        <v>0</v>
      </c>
      <c r="AA157" s="254"/>
      <c r="AB157" s="255"/>
      <c r="AC157" s="255"/>
      <c r="AD157" s="255"/>
      <c r="AE157" s="256">
        <v>0</v>
      </c>
      <c r="AF157" s="124">
        <v>0</v>
      </c>
      <c r="AG157" s="124">
        <v>0</v>
      </c>
      <c r="AH157" s="124">
        <v>0</v>
      </c>
      <c r="AI157" s="124">
        <v>0</v>
      </c>
      <c r="AJ157" s="124">
        <v>0</v>
      </c>
      <c r="AK157" s="124">
        <v>0</v>
      </c>
      <c r="AL157" s="124">
        <v>0</v>
      </c>
      <c r="AM157" s="124">
        <v>0</v>
      </c>
      <c r="AN157" s="124">
        <v>0</v>
      </c>
      <c r="AO157" s="124">
        <v>0</v>
      </c>
      <c r="AP157" s="124">
        <v>0</v>
      </c>
      <c r="AR157" s="211" t="str">
        <f>IFERROR(AJ157/#REF!-1,"-")</f>
        <v>-</v>
      </c>
      <c r="AS157" s="293" t="str">
        <f>IFERROR(AJ157-#REF!,"-")</f>
        <v>-</v>
      </c>
    </row>
    <row r="158" spans="1:45" ht="14.4" customHeight="1" x14ac:dyDescent="0.3">
      <c r="A158" s="185" t="s">
        <v>257</v>
      </c>
      <c r="B158" s="259" t="s">
        <v>42</v>
      </c>
      <c r="C158" s="124" t="s">
        <v>121</v>
      </c>
      <c r="D158" s="124" t="s">
        <v>121</v>
      </c>
      <c r="E158" s="124" t="s">
        <v>121</v>
      </c>
      <c r="F158" s="124" t="s">
        <v>121</v>
      </c>
      <c r="G158" s="124" t="s">
        <v>121</v>
      </c>
      <c r="H158" s="124" t="s">
        <v>121</v>
      </c>
      <c r="I158" s="124" t="s">
        <v>121</v>
      </c>
      <c r="J158" s="124" t="s">
        <v>121</v>
      </c>
      <c r="K158" s="124" t="s">
        <v>121</v>
      </c>
      <c r="L158" s="124">
        <v>7.9</v>
      </c>
      <c r="M158" s="124">
        <v>7.6</v>
      </c>
      <c r="N158" s="124">
        <v>7.3</v>
      </c>
      <c r="O158" s="124">
        <v>5</v>
      </c>
      <c r="P158" s="124">
        <v>4.4000000000000004</v>
      </c>
      <c r="Q158" s="124">
        <v>3.7</v>
      </c>
      <c r="R158" s="124">
        <v>4.0999999999999996</v>
      </c>
      <c r="S158" s="124">
        <v>4.4000000000000004</v>
      </c>
      <c r="T158" s="124">
        <v>7.7</v>
      </c>
      <c r="U158" s="124">
        <v>5.0999999999999996</v>
      </c>
      <c r="V158" s="124">
        <v>6.6</v>
      </c>
      <c r="W158" s="124">
        <v>8</v>
      </c>
      <c r="X158" s="124">
        <v>8.6</v>
      </c>
      <c r="Y158" s="124">
        <v>8.1</v>
      </c>
      <c r="Z158" s="124">
        <v>7.5</v>
      </c>
      <c r="AA158" s="254"/>
      <c r="AB158" s="255"/>
      <c r="AC158" s="255"/>
      <c r="AD158" s="255"/>
      <c r="AE158" s="256">
        <v>5.0999999999999996</v>
      </c>
      <c r="AF158" s="124">
        <v>5.4</v>
      </c>
      <c r="AG158" s="124">
        <v>7.1</v>
      </c>
      <c r="AH158" s="124">
        <v>4.4000000000000004</v>
      </c>
      <c r="AI158" s="124">
        <v>6.1</v>
      </c>
      <c r="AJ158" s="124">
        <v>6.1</v>
      </c>
      <c r="AK158" s="124">
        <v>3.5</v>
      </c>
      <c r="AL158" s="262">
        <v>6</v>
      </c>
      <c r="AM158" s="124">
        <v>6.2</v>
      </c>
      <c r="AN158" s="124">
        <v>7</v>
      </c>
      <c r="AO158" s="262">
        <v>7.1</v>
      </c>
      <c r="AP158" s="124">
        <v>6.5</v>
      </c>
      <c r="AR158" s="211" t="str">
        <f>IFERROR(AJ158/#REF!-1,"-")</f>
        <v>-</v>
      </c>
      <c r="AS158" s="293" t="str">
        <f>IFERROR(AJ158-#REF!,"-")</f>
        <v>-</v>
      </c>
    </row>
    <row r="159" spans="1:45" ht="14.4" customHeight="1" x14ac:dyDescent="0.3">
      <c r="A159" s="185" t="s">
        <v>257</v>
      </c>
      <c r="B159" s="259" t="s">
        <v>43</v>
      </c>
      <c r="C159" s="124" t="s">
        <v>121</v>
      </c>
      <c r="D159" s="124" t="s">
        <v>121</v>
      </c>
      <c r="E159" s="124" t="s">
        <v>121</v>
      </c>
      <c r="F159" s="124" t="s">
        <v>121</v>
      </c>
      <c r="G159" s="124" t="s">
        <v>121</v>
      </c>
      <c r="H159" s="124" t="s">
        <v>121</v>
      </c>
      <c r="I159" s="124" t="s">
        <v>121</v>
      </c>
      <c r="J159" s="124" t="s">
        <v>121</v>
      </c>
      <c r="K159" s="124" t="s">
        <v>121</v>
      </c>
      <c r="L159" s="124">
        <v>0.43</v>
      </c>
      <c r="M159" s="124">
        <v>0.56999999999999995</v>
      </c>
      <c r="N159" s="124">
        <v>0.42</v>
      </c>
      <c r="O159" s="124">
        <v>0.47</v>
      </c>
      <c r="P159" s="124">
        <v>0.43</v>
      </c>
      <c r="Q159" s="124">
        <v>0.37</v>
      </c>
      <c r="R159" s="124">
        <v>0.28999999999999998</v>
      </c>
      <c r="S159" s="124">
        <v>0.28999999999999998</v>
      </c>
      <c r="T159" s="124">
        <v>0.3</v>
      </c>
      <c r="U159" s="124">
        <v>0.43</v>
      </c>
      <c r="V159" s="124">
        <v>0.5</v>
      </c>
      <c r="W159" s="124">
        <v>0.52</v>
      </c>
      <c r="X159" s="124">
        <v>0.54</v>
      </c>
      <c r="Y159" s="124">
        <v>0.44</v>
      </c>
      <c r="Z159" s="124">
        <v>0.66</v>
      </c>
      <c r="AA159" s="254"/>
      <c r="AB159" s="255"/>
      <c r="AC159" s="255"/>
      <c r="AD159" s="255"/>
      <c r="AE159" s="256">
        <v>0.74</v>
      </c>
      <c r="AF159" s="124">
        <v>0.68</v>
      </c>
      <c r="AG159" s="124">
        <v>0.71</v>
      </c>
      <c r="AH159" s="124">
        <v>0.66</v>
      </c>
      <c r="AI159" s="124">
        <v>0.72</v>
      </c>
      <c r="AJ159" s="124">
        <v>0.75</v>
      </c>
      <c r="AK159" s="124">
        <v>0.73</v>
      </c>
      <c r="AL159" s="262">
        <v>0.96</v>
      </c>
      <c r="AM159" s="124">
        <v>0.85</v>
      </c>
      <c r="AN159" s="124">
        <v>0.83</v>
      </c>
      <c r="AO159" s="262">
        <v>0.57999999999999996</v>
      </c>
      <c r="AP159" s="124">
        <v>0.66</v>
      </c>
      <c r="AR159" s="211" t="str">
        <f>IFERROR(AJ159/#REF!-1,"-")</f>
        <v>-</v>
      </c>
      <c r="AS159" s="293" t="str">
        <f>IFERROR(AJ159-#REF!,"-")</f>
        <v>-</v>
      </c>
    </row>
    <row r="160" spans="1:45" ht="14.4" customHeight="1" x14ac:dyDescent="0.3">
      <c r="A160" s="185" t="s">
        <v>257</v>
      </c>
      <c r="B160" s="259" t="s">
        <v>44</v>
      </c>
      <c r="C160" s="124" t="s">
        <v>121</v>
      </c>
      <c r="D160" s="124" t="s">
        <v>121</v>
      </c>
      <c r="E160" s="124" t="s">
        <v>121</v>
      </c>
      <c r="F160" s="124" t="s">
        <v>121</v>
      </c>
      <c r="G160" s="124" t="s">
        <v>121</v>
      </c>
      <c r="H160" s="124" t="s">
        <v>121</v>
      </c>
      <c r="I160" s="124" t="s">
        <v>121</v>
      </c>
      <c r="J160" s="124" t="s">
        <v>121</v>
      </c>
      <c r="K160" s="124" t="s">
        <v>121</v>
      </c>
      <c r="L160" s="124">
        <v>15.56</v>
      </c>
      <c r="M160" s="124">
        <v>14.17</v>
      </c>
      <c r="N160" s="124">
        <v>14.47</v>
      </c>
      <c r="O160" s="124">
        <v>12.61</v>
      </c>
      <c r="P160" s="124">
        <v>8.5</v>
      </c>
      <c r="Q160" s="124">
        <v>9.19</v>
      </c>
      <c r="R160" s="124">
        <v>9.76</v>
      </c>
      <c r="S160" s="124">
        <v>12.85</v>
      </c>
      <c r="T160" s="124">
        <v>15.3</v>
      </c>
      <c r="U160" s="124">
        <v>16.510000000000002</v>
      </c>
      <c r="V160" s="124">
        <v>17.29</v>
      </c>
      <c r="W160" s="124">
        <v>16.809999999999999</v>
      </c>
      <c r="X160" s="124">
        <v>14.76</v>
      </c>
      <c r="Y160" s="124">
        <v>12.48</v>
      </c>
      <c r="Z160" s="124">
        <v>13.15</v>
      </c>
      <c r="AA160" s="254"/>
      <c r="AB160" s="255"/>
      <c r="AC160" s="255"/>
      <c r="AD160" s="255"/>
      <c r="AE160" s="256">
        <v>13.98</v>
      </c>
      <c r="AF160" s="124">
        <v>8.5</v>
      </c>
      <c r="AG160" s="124">
        <v>10.06</v>
      </c>
      <c r="AH160" s="124">
        <v>11.75</v>
      </c>
      <c r="AI160" s="124">
        <v>12.26</v>
      </c>
      <c r="AJ160" s="124">
        <v>15.15</v>
      </c>
      <c r="AK160" s="124">
        <v>16.739999999999998</v>
      </c>
      <c r="AL160" s="124">
        <v>18.73</v>
      </c>
      <c r="AM160" s="124">
        <v>17.21</v>
      </c>
      <c r="AN160" s="124">
        <v>13.24</v>
      </c>
      <c r="AO160" s="124">
        <v>11.86</v>
      </c>
      <c r="AP160" s="124">
        <v>15.55</v>
      </c>
      <c r="AR160" s="211" t="str">
        <f>IFERROR(AJ160/#REF!-1,"-")</f>
        <v>-</v>
      </c>
      <c r="AS160" s="293" t="str">
        <f>IFERROR(AJ160-#REF!,"-")</f>
        <v>-</v>
      </c>
    </row>
    <row r="161" spans="1:49" ht="14.4" customHeight="1" x14ac:dyDescent="0.3">
      <c r="A161" s="185" t="s">
        <v>257</v>
      </c>
      <c r="B161" s="259" t="s">
        <v>45</v>
      </c>
      <c r="C161" s="124" t="s">
        <v>121</v>
      </c>
      <c r="D161" s="124" t="s">
        <v>121</v>
      </c>
      <c r="E161" s="124" t="s">
        <v>121</v>
      </c>
      <c r="F161" s="124" t="s">
        <v>121</v>
      </c>
      <c r="G161" s="124" t="s">
        <v>121</v>
      </c>
      <c r="H161" s="124" t="s">
        <v>121</v>
      </c>
      <c r="I161" s="124" t="s">
        <v>121</v>
      </c>
      <c r="J161" s="124" t="s">
        <v>121</v>
      </c>
      <c r="K161" s="124" t="s">
        <v>121</v>
      </c>
      <c r="L161" s="124">
        <v>2.42</v>
      </c>
      <c r="M161" s="124">
        <v>2</v>
      </c>
      <c r="N161" s="124">
        <v>1.95</v>
      </c>
      <c r="O161" s="124">
        <v>1.68</v>
      </c>
      <c r="P161" s="124">
        <v>1.03</v>
      </c>
      <c r="Q161" s="124">
        <v>0.94</v>
      </c>
      <c r="R161" s="124">
        <v>1.26</v>
      </c>
      <c r="S161" s="124">
        <v>1.86</v>
      </c>
      <c r="T161" s="124">
        <v>2.21</v>
      </c>
      <c r="U161" s="124">
        <v>2.2999999999999998</v>
      </c>
      <c r="V161" s="124">
        <v>2.65</v>
      </c>
      <c r="W161" s="124">
        <v>2.5499999999999998</v>
      </c>
      <c r="X161" s="124">
        <v>2.2999999999999998</v>
      </c>
      <c r="Y161" s="124">
        <v>1.54</v>
      </c>
      <c r="Z161" s="124">
        <v>1.19</v>
      </c>
      <c r="AA161" s="254"/>
      <c r="AB161" s="255"/>
      <c r="AC161" s="255"/>
      <c r="AD161" s="255"/>
      <c r="AE161" s="256">
        <v>1.59</v>
      </c>
      <c r="AF161" s="124">
        <v>1.56</v>
      </c>
      <c r="AG161" s="124">
        <v>1.93</v>
      </c>
      <c r="AH161" s="124">
        <v>1.78</v>
      </c>
      <c r="AI161" s="124">
        <v>2.12</v>
      </c>
      <c r="AJ161" s="124">
        <v>2.09</v>
      </c>
      <c r="AK161" s="124">
        <v>2.36</v>
      </c>
      <c r="AL161" s="124">
        <v>2.5499999999999998</v>
      </c>
      <c r="AM161" s="124">
        <v>2.5</v>
      </c>
      <c r="AN161" s="124">
        <v>2.19</v>
      </c>
      <c r="AO161" s="124">
        <v>2.1800000000000002</v>
      </c>
      <c r="AP161" s="124">
        <v>1.78</v>
      </c>
      <c r="AR161" s="211" t="str">
        <f>IFERROR(AJ161/#REF!-1,"-")</f>
        <v>-</v>
      </c>
      <c r="AS161" s="293" t="str">
        <f>IFERROR(AJ161-#REF!,"-")</f>
        <v>-</v>
      </c>
    </row>
    <row r="162" spans="1:49" ht="14.4" customHeight="1" x14ac:dyDescent="0.3">
      <c r="A162" s="185" t="s">
        <v>257</v>
      </c>
      <c r="B162" s="263" t="s">
        <v>46</v>
      </c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254"/>
      <c r="AB162" s="255"/>
      <c r="AC162" s="255"/>
      <c r="AD162" s="255"/>
      <c r="AE162" s="256">
        <v>0.05</v>
      </c>
      <c r="AF162" s="124">
        <v>0.05</v>
      </c>
      <c r="AG162" s="124">
        <v>0.05</v>
      </c>
      <c r="AH162" s="124">
        <v>0.03</v>
      </c>
      <c r="AI162" s="124">
        <v>0.03</v>
      </c>
      <c r="AJ162" s="124">
        <v>0.05</v>
      </c>
      <c r="AK162" s="124">
        <v>0.1</v>
      </c>
      <c r="AL162" s="124">
        <v>7.0000000000000007E-2</v>
      </c>
      <c r="AM162" s="124">
        <v>0.06</v>
      </c>
      <c r="AN162" s="124">
        <v>0.05</v>
      </c>
      <c r="AO162" s="124">
        <v>0.06</v>
      </c>
      <c r="AP162" s="124">
        <v>0.03</v>
      </c>
      <c r="AR162" s="211" t="str">
        <f>IFERROR(AJ162/#REF!-1,"-")</f>
        <v>-</v>
      </c>
      <c r="AS162" s="293" t="str">
        <f>IFERROR(AJ162-#REF!,"-")</f>
        <v>-</v>
      </c>
    </row>
    <row r="163" spans="1:49" ht="14.4" customHeight="1" x14ac:dyDescent="0.3">
      <c r="A163" s="185" t="s">
        <v>257</v>
      </c>
      <c r="B163" s="263" t="s">
        <v>47</v>
      </c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254"/>
      <c r="AB163" s="255"/>
      <c r="AC163" s="255"/>
      <c r="AD163" s="255"/>
      <c r="AE163" s="264"/>
      <c r="AF163" s="125"/>
      <c r="AG163" s="125"/>
      <c r="AH163" s="125"/>
      <c r="AI163" s="125"/>
      <c r="AJ163" s="125"/>
      <c r="AK163" s="125"/>
      <c r="AL163" s="125"/>
      <c r="AM163" s="125"/>
      <c r="AN163" s="125"/>
      <c r="AO163" s="125"/>
      <c r="AP163" s="125"/>
      <c r="AR163" s="211" t="str">
        <f>IFERROR(AJ163/#REF!-1,"-")</f>
        <v>-</v>
      </c>
      <c r="AS163" s="293" t="str">
        <f>IFERROR(AJ163-#REF!,"-")</f>
        <v>-</v>
      </c>
    </row>
    <row r="164" spans="1:49" ht="14.4" customHeight="1" x14ac:dyDescent="0.3">
      <c r="A164" s="185" t="s">
        <v>257</v>
      </c>
      <c r="B164" s="263" t="s">
        <v>48</v>
      </c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254"/>
      <c r="AB164" s="255"/>
      <c r="AC164" s="255"/>
      <c r="AD164" s="255"/>
      <c r="AE164" s="264"/>
      <c r="AF164" s="125"/>
      <c r="AG164" s="125"/>
      <c r="AH164" s="125"/>
      <c r="AI164" s="125"/>
      <c r="AJ164" s="125"/>
      <c r="AK164" s="125"/>
      <c r="AL164" s="125"/>
      <c r="AM164" s="125"/>
      <c r="AN164" s="125"/>
      <c r="AO164" s="125"/>
      <c r="AP164" s="125"/>
      <c r="AR164" s="211" t="str">
        <f>IFERROR(AJ164/#REF!-1,"-")</f>
        <v>-</v>
      </c>
      <c r="AS164" s="293" t="str">
        <f>IFERROR(AJ164-#REF!,"-")</f>
        <v>-</v>
      </c>
    </row>
    <row r="165" spans="1:49" ht="14.4" customHeight="1" x14ac:dyDescent="0.3">
      <c r="A165" s="185" t="s">
        <v>257</v>
      </c>
      <c r="B165" s="263" t="s">
        <v>49</v>
      </c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254"/>
      <c r="AB165" s="255"/>
      <c r="AC165" s="255"/>
      <c r="AD165" s="255"/>
      <c r="AE165" s="264"/>
      <c r="AF165" s="125"/>
      <c r="AG165" s="125"/>
      <c r="AH165" s="125"/>
      <c r="AI165" s="125"/>
      <c r="AJ165" s="125"/>
      <c r="AK165" s="125"/>
      <c r="AL165" s="125"/>
      <c r="AM165" s="125"/>
      <c r="AN165" s="125"/>
      <c r="AO165" s="125"/>
      <c r="AP165" s="125"/>
      <c r="AR165" s="211" t="str">
        <f>IFERROR(AJ165/#REF!-1,"-")</f>
        <v>-</v>
      </c>
      <c r="AS165" s="293" t="str">
        <f>IFERROR(AJ165-#REF!,"-")</f>
        <v>-</v>
      </c>
    </row>
    <row r="166" spans="1:49" ht="14.4" customHeight="1" x14ac:dyDescent="0.3">
      <c r="A166" s="185" t="s">
        <v>257</v>
      </c>
      <c r="B166" s="259" t="s">
        <v>50</v>
      </c>
      <c r="C166" s="124" t="s">
        <v>121</v>
      </c>
      <c r="D166" s="124" t="s">
        <v>121</v>
      </c>
      <c r="E166" s="124" t="s">
        <v>121</v>
      </c>
      <c r="F166" s="350" t="s">
        <v>121</v>
      </c>
      <c r="G166" s="124" t="s">
        <v>121</v>
      </c>
      <c r="H166" s="124" t="s">
        <v>121</v>
      </c>
      <c r="I166" s="124" t="s">
        <v>121</v>
      </c>
      <c r="J166" s="124" t="s">
        <v>121</v>
      </c>
      <c r="K166" s="124" t="s">
        <v>121</v>
      </c>
      <c r="L166" s="124">
        <v>3.29</v>
      </c>
      <c r="M166" s="124">
        <v>3</v>
      </c>
      <c r="N166" s="124">
        <v>3.1</v>
      </c>
      <c r="O166" s="124">
        <v>2.84</v>
      </c>
      <c r="P166" s="124">
        <v>2.78</v>
      </c>
      <c r="Q166" s="124">
        <v>2.87</v>
      </c>
      <c r="R166" s="124">
        <v>3.01</v>
      </c>
      <c r="S166" s="124">
        <v>3</v>
      </c>
      <c r="T166" s="124">
        <v>3.17</v>
      </c>
      <c r="U166" s="124">
        <v>3.06</v>
      </c>
      <c r="V166" s="124">
        <v>3.21</v>
      </c>
      <c r="W166" s="124">
        <v>3.04</v>
      </c>
      <c r="X166" s="124">
        <v>3.27</v>
      </c>
      <c r="Y166" s="124">
        <v>3.02</v>
      </c>
      <c r="Z166" s="124">
        <v>3.13</v>
      </c>
      <c r="AA166" s="254"/>
      <c r="AB166" s="255"/>
      <c r="AC166" s="255"/>
      <c r="AD166" s="255"/>
      <c r="AE166" s="256">
        <v>2.96</v>
      </c>
      <c r="AF166" s="124">
        <v>2.85</v>
      </c>
      <c r="AG166" s="124">
        <v>3.08</v>
      </c>
      <c r="AH166" s="124">
        <v>2.9</v>
      </c>
      <c r="AI166" s="124">
        <v>2.95</v>
      </c>
      <c r="AJ166" s="124">
        <v>3.02</v>
      </c>
      <c r="AK166" s="124">
        <v>3.07</v>
      </c>
      <c r="AL166" s="124">
        <v>3.1</v>
      </c>
      <c r="AM166" s="124">
        <v>3.19</v>
      </c>
      <c r="AN166" s="124">
        <v>3.08</v>
      </c>
      <c r="AO166" s="262">
        <v>3.08</v>
      </c>
      <c r="AP166" s="124">
        <v>3.14</v>
      </c>
      <c r="AR166" s="211" t="str">
        <f>IFERROR(AJ166/#REF!-1,"-")</f>
        <v>-</v>
      </c>
      <c r="AS166" s="293" t="str">
        <f>IFERROR(AJ166-#REF!,"-")</f>
        <v>-</v>
      </c>
    </row>
    <row r="167" spans="1:49" s="268" customFormat="1" ht="24" customHeight="1" x14ac:dyDescent="0.3">
      <c r="A167" s="188"/>
      <c r="B167" s="182" t="s">
        <v>109</v>
      </c>
      <c r="C167" s="184">
        <v>0</v>
      </c>
      <c r="D167" s="184">
        <v>0</v>
      </c>
      <c r="E167" s="184">
        <v>0</v>
      </c>
      <c r="F167" s="184">
        <v>0</v>
      </c>
      <c r="G167" s="184">
        <v>0</v>
      </c>
      <c r="H167" s="184">
        <v>0</v>
      </c>
      <c r="I167" s="184">
        <v>0</v>
      </c>
      <c r="J167" s="184">
        <v>0</v>
      </c>
      <c r="K167" s="184">
        <v>0</v>
      </c>
      <c r="L167" s="184">
        <v>119.24000000000002</v>
      </c>
      <c r="M167" s="184">
        <v>106.43999999999998</v>
      </c>
      <c r="N167" s="184">
        <v>110.63</v>
      </c>
      <c r="O167" s="184">
        <v>106.93</v>
      </c>
      <c r="P167" s="184">
        <v>83.90000000000002</v>
      </c>
      <c r="Q167" s="184">
        <v>87.670000000000016</v>
      </c>
      <c r="R167" s="184">
        <v>74.060000000000016</v>
      </c>
      <c r="S167" s="184">
        <v>91.95</v>
      </c>
      <c r="T167" s="184">
        <v>101.99</v>
      </c>
      <c r="U167" s="184">
        <v>107.37</v>
      </c>
      <c r="V167" s="184">
        <v>120.21</v>
      </c>
      <c r="W167" s="184">
        <v>122.28000000000002</v>
      </c>
      <c r="X167" s="184">
        <v>120.59</v>
      </c>
      <c r="Y167" s="184">
        <v>104.91000000000001</v>
      </c>
      <c r="Z167" s="184">
        <v>119.10999999999999</v>
      </c>
      <c r="AA167" s="289"/>
      <c r="AB167" s="290"/>
      <c r="AC167" s="290"/>
      <c r="AD167" s="290"/>
      <c r="AE167" s="291">
        <f t="shared" ref="AE167:AP167" si="11">SUM(AE140:AE166)</f>
        <v>120.33999999999997</v>
      </c>
      <c r="AF167" s="184">
        <f t="shared" si="11"/>
        <v>97.310000000000016</v>
      </c>
      <c r="AG167" s="184">
        <f t="shared" si="11"/>
        <v>104.76</v>
      </c>
      <c r="AH167" s="184">
        <f t="shared" si="11"/>
        <v>99.77000000000001</v>
      </c>
      <c r="AI167" s="184">
        <f t="shared" si="11"/>
        <v>99.420000000000016</v>
      </c>
      <c r="AJ167" s="184">
        <f t="shared" si="11"/>
        <v>119.64999999999999</v>
      </c>
      <c r="AK167" s="184">
        <f t="shared" si="11"/>
        <v>116.15999999999998</v>
      </c>
      <c r="AL167" s="184">
        <f t="shared" si="11"/>
        <v>127.74</v>
      </c>
      <c r="AM167" s="184">
        <f t="shared" si="11"/>
        <v>128.66999999999999</v>
      </c>
      <c r="AN167" s="184">
        <f t="shared" si="11"/>
        <v>122.01999999999998</v>
      </c>
      <c r="AO167" s="184">
        <f t="shared" si="11"/>
        <v>115.67</v>
      </c>
      <c r="AP167" s="184">
        <f t="shared" si="11"/>
        <v>126.89999999999999</v>
      </c>
      <c r="AQ167" s="207"/>
      <c r="AT167" s="292"/>
      <c r="AW167" s="292"/>
    </row>
    <row r="168" spans="1:49" s="281" customFormat="1" ht="8.4" customHeight="1" x14ac:dyDescent="0.3">
      <c r="A168" s="189"/>
      <c r="B168" s="279"/>
      <c r="C168" s="279"/>
      <c r="D168" s="279"/>
      <c r="E168" s="279"/>
      <c r="F168" s="279"/>
      <c r="G168" s="279"/>
      <c r="H168" s="279"/>
      <c r="I168" s="279"/>
      <c r="J168" s="279"/>
      <c r="K168" s="279"/>
      <c r="L168" s="279"/>
      <c r="M168" s="279"/>
      <c r="N168" s="280"/>
      <c r="O168" s="279"/>
      <c r="P168" s="279"/>
      <c r="Q168" s="279"/>
      <c r="R168" s="279"/>
      <c r="S168" s="279"/>
      <c r="T168" s="279"/>
      <c r="U168" s="279"/>
      <c r="V168" s="279"/>
      <c r="W168" s="279"/>
      <c r="X168" s="279"/>
      <c r="Y168" s="279"/>
      <c r="Z168" s="280"/>
      <c r="AA168" s="280"/>
      <c r="AB168" s="280"/>
      <c r="AC168" s="280"/>
      <c r="AD168" s="280"/>
      <c r="AE168" s="280"/>
      <c r="AF168" s="280"/>
      <c r="AG168" s="280"/>
      <c r="AH168" s="280"/>
      <c r="AI168" s="295"/>
      <c r="AJ168" s="295"/>
      <c r="AK168" s="280"/>
      <c r="AL168" s="280"/>
      <c r="AM168" s="280"/>
      <c r="AN168" s="280"/>
      <c r="AO168" s="280"/>
      <c r="AP168" s="280"/>
      <c r="AQ168" s="210"/>
      <c r="AR168" s="211"/>
      <c r="AT168" s="282"/>
      <c r="AW168" s="282"/>
    </row>
    <row r="169" spans="1:49" s="281" customFormat="1" ht="12.6" customHeight="1" x14ac:dyDescent="0.3">
      <c r="A169" s="189"/>
      <c r="B169" s="279"/>
      <c r="C169" s="283"/>
      <c r="D169" s="280"/>
      <c r="G169" s="284"/>
      <c r="H169" s="283" t="s">
        <v>112</v>
      </c>
      <c r="I169" s="280"/>
      <c r="J169" s="280"/>
      <c r="K169" s="280"/>
      <c r="L169" s="280"/>
      <c r="N169" s="285"/>
      <c r="O169" s="283" t="s">
        <v>111</v>
      </c>
      <c r="P169" s="280"/>
      <c r="Q169" s="280"/>
      <c r="R169" s="280"/>
      <c r="AI169" s="283"/>
      <c r="AJ169" s="283"/>
      <c r="AK169" s="280"/>
      <c r="AL169" s="280"/>
      <c r="AM169" s="280"/>
      <c r="AN169" s="280"/>
      <c r="AP169" s="280"/>
      <c r="AQ169" s="190"/>
    </row>
    <row r="170" spans="1:49" x14ac:dyDescent="0.3">
      <c r="AR170" s="211"/>
    </row>
    <row r="171" spans="1:49" s="244" customFormat="1" ht="21.6" x14ac:dyDescent="0.3">
      <c r="A171" s="187" t="s">
        <v>258</v>
      </c>
      <c r="B171" s="245" t="s">
        <v>251</v>
      </c>
      <c r="C171" s="245"/>
      <c r="D171" s="245"/>
      <c r="E171" s="245"/>
      <c r="F171" s="245"/>
      <c r="G171" s="245"/>
      <c r="H171" s="245"/>
      <c r="I171" s="245"/>
      <c r="J171" s="245"/>
      <c r="K171" s="245"/>
      <c r="L171" s="245"/>
      <c r="M171" s="245"/>
      <c r="N171" s="122"/>
      <c r="O171" s="245"/>
      <c r="P171" s="245"/>
      <c r="Q171" s="245"/>
      <c r="R171" s="245"/>
      <c r="S171" s="245"/>
      <c r="T171" s="245"/>
      <c r="U171" s="245"/>
      <c r="V171" s="245"/>
      <c r="W171" s="245"/>
      <c r="X171" s="245"/>
      <c r="Y171" s="245"/>
      <c r="Z171" s="246" t="s">
        <v>108</v>
      </c>
      <c r="AA171" s="122"/>
      <c r="AB171" s="122"/>
      <c r="AC171" s="122"/>
      <c r="AD171" s="122"/>
      <c r="AE171" s="122"/>
      <c r="AF171" s="122"/>
      <c r="AG171" s="122"/>
      <c r="AH171" s="122"/>
      <c r="AI171" s="122"/>
      <c r="AJ171" s="122"/>
      <c r="AK171" s="122"/>
      <c r="AL171" s="122"/>
      <c r="AM171" s="122"/>
      <c r="AN171" s="122"/>
      <c r="AO171" s="122"/>
      <c r="AP171" s="122"/>
      <c r="AQ171"/>
      <c r="AR171" s="211"/>
      <c r="AT171" s="287"/>
      <c r="AW171" s="287"/>
    </row>
    <row r="172" spans="1:49" s="250" customFormat="1" ht="33.6" customHeight="1" x14ac:dyDescent="0.3">
      <c r="A172" s="185" t="s">
        <v>258</v>
      </c>
      <c r="B172" s="247"/>
      <c r="C172" s="193" t="s">
        <v>265</v>
      </c>
      <c r="D172" s="193" t="s">
        <v>266</v>
      </c>
      <c r="E172" s="193" t="s">
        <v>267</v>
      </c>
      <c r="F172" s="193" t="s">
        <v>268</v>
      </c>
      <c r="G172" s="193" t="s">
        <v>269</v>
      </c>
      <c r="H172" s="193" t="s">
        <v>270</v>
      </c>
      <c r="I172" s="193" t="s">
        <v>271</v>
      </c>
      <c r="J172" s="193" t="s">
        <v>272</v>
      </c>
      <c r="K172" s="193" t="s">
        <v>273</v>
      </c>
      <c r="L172" s="193" t="s">
        <v>274</v>
      </c>
      <c r="M172" s="193" t="s">
        <v>275</v>
      </c>
      <c r="N172" s="193" t="s">
        <v>264</v>
      </c>
      <c r="O172" s="212" t="s">
        <v>189</v>
      </c>
      <c r="P172" s="212" t="s">
        <v>190</v>
      </c>
      <c r="Q172" s="212" t="s">
        <v>191</v>
      </c>
      <c r="R172" s="212" t="s">
        <v>192</v>
      </c>
      <c r="S172" s="212" t="s">
        <v>193</v>
      </c>
      <c r="T172" s="212" t="s">
        <v>194</v>
      </c>
      <c r="U172" s="212" t="s">
        <v>195</v>
      </c>
      <c r="V172" s="212" t="s">
        <v>196</v>
      </c>
      <c r="W172" s="212" t="s">
        <v>197</v>
      </c>
      <c r="X172" s="212" t="s">
        <v>198</v>
      </c>
      <c r="Y172" s="212" t="s">
        <v>199</v>
      </c>
      <c r="Z172" s="212" t="s">
        <v>174</v>
      </c>
      <c r="AA172" s="248"/>
      <c r="AB172" s="248"/>
      <c r="AC172" s="248"/>
      <c r="AD172" s="248"/>
      <c r="AE172" s="212" t="str">
        <f t="shared" ref="AE172:AP172" si="12">TEXT(DATE(LEFT(TRIM(AE$1),4),RIGHT(TRIM(AE$1),2),1),"mmm yyyy")</f>
        <v>Dec 2020</v>
      </c>
      <c r="AF172" s="249" t="str">
        <f t="shared" si="12"/>
        <v>Nov 2020</v>
      </c>
      <c r="AG172" s="249" t="str">
        <f t="shared" si="12"/>
        <v>Oct 2020</v>
      </c>
      <c r="AH172" s="249" t="str">
        <f t="shared" si="12"/>
        <v>Sep 2020</v>
      </c>
      <c r="AI172" s="249" t="str">
        <f t="shared" si="12"/>
        <v>Aug 2020</v>
      </c>
      <c r="AJ172" s="249" t="str">
        <f t="shared" si="12"/>
        <v>Jul 2020</v>
      </c>
      <c r="AK172" s="249" t="str">
        <f t="shared" si="12"/>
        <v>Jun 2020</v>
      </c>
      <c r="AL172" s="249" t="str">
        <f t="shared" si="12"/>
        <v>May 2020</v>
      </c>
      <c r="AM172" s="249" t="str">
        <f t="shared" si="12"/>
        <v>Apr 2020</v>
      </c>
      <c r="AN172" s="249" t="str">
        <f t="shared" si="12"/>
        <v>Mar 2020</v>
      </c>
      <c r="AO172" s="249" t="str">
        <f t="shared" si="12"/>
        <v>Feb 2020</v>
      </c>
      <c r="AP172" s="249" t="str">
        <f t="shared" si="12"/>
        <v>Jan 2020</v>
      </c>
      <c r="AR172" s="211"/>
      <c r="AT172" s="288"/>
      <c r="AW172" s="288"/>
    </row>
    <row r="173" spans="1:49" ht="14.4" customHeight="1" x14ac:dyDescent="0.3">
      <c r="A173" s="185" t="s">
        <v>258</v>
      </c>
      <c r="B173" s="253" t="s">
        <v>23</v>
      </c>
      <c r="C173" s="124" t="s">
        <v>121</v>
      </c>
      <c r="D173" s="124" t="s">
        <v>121</v>
      </c>
      <c r="E173" s="124" t="s">
        <v>121</v>
      </c>
      <c r="F173" s="124" t="s">
        <v>121</v>
      </c>
      <c r="G173" s="124" t="s">
        <v>121</v>
      </c>
      <c r="H173" s="124" t="s">
        <v>121</v>
      </c>
      <c r="I173" s="124" t="s">
        <v>121</v>
      </c>
      <c r="J173" s="124" t="s">
        <v>121</v>
      </c>
      <c r="K173" s="124" t="s">
        <v>121</v>
      </c>
      <c r="L173" s="124">
        <v>3.13</v>
      </c>
      <c r="M173" s="350">
        <v>3.26</v>
      </c>
      <c r="N173" s="124">
        <v>2.56</v>
      </c>
      <c r="O173" s="124">
        <v>5.12</v>
      </c>
      <c r="P173" s="124">
        <v>2.92</v>
      </c>
      <c r="Q173" s="124">
        <v>2.36</v>
      </c>
      <c r="R173" s="124">
        <v>3.39</v>
      </c>
      <c r="S173" s="124">
        <v>3.92</v>
      </c>
      <c r="T173" s="124">
        <v>3.52</v>
      </c>
      <c r="U173" s="124">
        <v>4.26</v>
      </c>
      <c r="V173" s="124">
        <v>3.13</v>
      </c>
      <c r="W173" s="124">
        <v>3.93</v>
      </c>
      <c r="X173" s="124">
        <v>3.08</v>
      </c>
      <c r="Y173" s="124">
        <v>2.95</v>
      </c>
      <c r="Z173" s="124">
        <v>1.9</v>
      </c>
      <c r="AA173" s="254"/>
      <c r="AB173" s="255"/>
      <c r="AC173" s="255"/>
      <c r="AD173" s="255"/>
      <c r="AE173" s="256">
        <v>6.9</v>
      </c>
      <c r="AF173" s="124">
        <v>4.33</v>
      </c>
      <c r="AG173" s="124">
        <v>6.34</v>
      </c>
      <c r="AH173" s="124">
        <v>6.04</v>
      </c>
      <c r="AI173" s="124">
        <v>5.73</v>
      </c>
      <c r="AJ173" s="124">
        <v>5.1100000000000003</v>
      </c>
      <c r="AK173" s="124">
        <v>7.88</v>
      </c>
      <c r="AL173" s="124">
        <v>6.37</v>
      </c>
      <c r="AM173" s="124">
        <v>8.6300000000000008</v>
      </c>
      <c r="AN173" s="124">
        <v>4.5199999999999996</v>
      </c>
      <c r="AO173" s="262">
        <v>4.33</v>
      </c>
      <c r="AP173" s="124">
        <v>4.01</v>
      </c>
      <c r="AR173" s="211" t="str">
        <f>IFERROR(AJ173/#REF!-1,"-")</f>
        <v>-</v>
      </c>
      <c r="AS173" s="293" t="str">
        <f>IFERROR(AJ173-#REF!,"-")</f>
        <v>-</v>
      </c>
    </row>
    <row r="174" spans="1:49" ht="14.4" customHeight="1" x14ac:dyDescent="0.3">
      <c r="A174" s="185" t="s">
        <v>258</v>
      </c>
      <c r="B174" s="259" t="s">
        <v>25</v>
      </c>
      <c r="C174" s="124" t="s">
        <v>121</v>
      </c>
      <c r="D174" s="124" t="s">
        <v>121</v>
      </c>
      <c r="E174" s="124" t="s">
        <v>121</v>
      </c>
      <c r="F174" s="124" t="s">
        <v>121</v>
      </c>
      <c r="G174" s="124" t="s">
        <v>121</v>
      </c>
      <c r="H174" s="124" t="s">
        <v>121</v>
      </c>
      <c r="I174" s="124" t="s">
        <v>121</v>
      </c>
      <c r="J174" s="124" t="s">
        <v>121</v>
      </c>
      <c r="K174" s="124" t="s">
        <v>121</v>
      </c>
      <c r="L174" s="124">
        <v>0</v>
      </c>
      <c r="M174" s="124">
        <v>0</v>
      </c>
      <c r="N174" s="124">
        <v>0</v>
      </c>
      <c r="O174" s="124">
        <v>0</v>
      </c>
      <c r="P174" s="124">
        <v>0</v>
      </c>
      <c r="Q174" s="124">
        <v>0</v>
      </c>
      <c r="R174" s="124">
        <v>0</v>
      </c>
      <c r="S174" s="124">
        <v>0</v>
      </c>
      <c r="T174" s="124">
        <v>0</v>
      </c>
      <c r="U174" s="124">
        <v>0</v>
      </c>
      <c r="V174" s="124">
        <v>0</v>
      </c>
      <c r="W174" s="124">
        <v>0</v>
      </c>
      <c r="X174" s="124">
        <v>0</v>
      </c>
      <c r="Y174" s="124">
        <v>0</v>
      </c>
      <c r="Z174" s="124">
        <v>0</v>
      </c>
      <c r="AA174" s="254"/>
      <c r="AB174" s="255"/>
      <c r="AC174" s="255"/>
      <c r="AD174" s="255"/>
      <c r="AE174" s="256">
        <v>0</v>
      </c>
      <c r="AF174" s="124">
        <v>0</v>
      </c>
      <c r="AG174" s="124">
        <v>0</v>
      </c>
      <c r="AH174" s="124">
        <v>0</v>
      </c>
      <c r="AI174" s="124">
        <v>0</v>
      </c>
      <c r="AJ174" s="124">
        <v>0</v>
      </c>
      <c r="AK174" s="124">
        <v>0</v>
      </c>
      <c r="AL174" s="124">
        <v>0</v>
      </c>
      <c r="AM174" s="124">
        <v>0</v>
      </c>
      <c r="AN174" s="124">
        <v>0</v>
      </c>
      <c r="AO174" s="124">
        <v>0</v>
      </c>
      <c r="AP174" s="124">
        <v>0</v>
      </c>
      <c r="AR174" s="211" t="str">
        <f>IFERROR(AJ174/#REF!-1,"-")</f>
        <v>-</v>
      </c>
      <c r="AS174" s="293" t="str">
        <f>IFERROR(AJ174-#REF!,"-")</f>
        <v>-</v>
      </c>
    </row>
    <row r="175" spans="1:49" ht="14.4" customHeight="1" x14ac:dyDescent="0.3">
      <c r="A175" s="185" t="s">
        <v>258</v>
      </c>
      <c r="B175" s="259" t="s">
        <v>26</v>
      </c>
      <c r="C175" s="124" t="s">
        <v>121</v>
      </c>
      <c r="D175" s="124" t="s">
        <v>121</v>
      </c>
      <c r="E175" s="124" t="s">
        <v>121</v>
      </c>
      <c r="F175" s="124" t="s">
        <v>121</v>
      </c>
      <c r="G175" s="124" t="s">
        <v>121</v>
      </c>
      <c r="H175" s="124" t="s">
        <v>121</v>
      </c>
      <c r="I175" s="124" t="s">
        <v>121</v>
      </c>
      <c r="J175" s="124" t="s">
        <v>121</v>
      </c>
      <c r="K175" s="124" t="s">
        <v>121</v>
      </c>
      <c r="L175" s="124">
        <v>0.89</v>
      </c>
      <c r="M175" s="124">
        <v>1.03</v>
      </c>
      <c r="N175" s="124">
        <v>0.74</v>
      </c>
      <c r="O175" s="124">
        <v>0.81</v>
      </c>
      <c r="P175" s="124">
        <v>0.77</v>
      </c>
      <c r="Q175" s="124">
        <v>0.71</v>
      </c>
      <c r="R175" s="124">
        <v>0.51</v>
      </c>
      <c r="S175" s="124">
        <v>0.68</v>
      </c>
      <c r="T175" s="124">
        <v>0.81</v>
      </c>
      <c r="U175" s="124">
        <v>0.67</v>
      </c>
      <c r="V175" s="124">
        <v>0.84</v>
      </c>
      <c r="W175" s="124">
        <v>0.94</v>
      </c>
      <c r="X175" s="124">
        <v>0.91</v>
      </c>
      <c r="Y175" s="124">
        <v>0.92</v>
      </c>
      <c r="Z175" s="124">
        <v>0.7</v>
      </c>
      <c r="AA175" s="254"/>
      <c r="AB175" s="255"/>
      <c r="AC175" s="255"/>
      <c r="AD175" s="255"/>
      <c r="AE175" s="256">
        <v>0.85</v>
      </c>
      <c r="AF175" s="124">
        <v>0.79</v>
      </c>
      <c r="AG175" s="124">
        <v>0.73</v>
      </c>
      <c r="AH175" s="124">
        <v>0.73</v>
      </c>
      <c r="AI175" s="124">
        <v>0.91</v>
      </c>
      <c r="AJ175" s="124">
        <v>0.87</v>
      </c>
      <c r="AK175" s="124">
        <v>0.72</v>
      </c>
      <c r="AL175" s="124">
        <v>0.82</v>
      </c>
      <c r="AM175" s="124">
        <v>0.77</v>
      </c>
      <c r="AN175" s="124">
        <v>0.99</v>
      </c>
      <c r="AO175" s="124">
        <v>0.88</v>
      </c>
      <c r="AP175" s="124">
        <v>0.94</v>
      </c>
      <c r="AR175" s="211" t="str">
        <f>IFERROR(AJ175/#REF!-1,"-")</f>
        <v>-</v>
      </c>
      <c r="AS175" s="293" t="str">
        <f>IFERROR(AJ175-#REF!,"-")</f>
        <v>-</v>
      </c>
    </row>
    <row r="176" spans="1:49" ht="14.4" customHeight="1" x14ac:dyDescent="0.3">
      <c r="A176" s="185" t="s">
        <v>258</v>
      </c>
      <c r="B176" s="259" t="s">
        <v>27</v>
      </c>
      <c r="C176" s="124" t="s">
        <v>121</v>
      </c>
      <c r="D176" s="124" t="s">
        <v>121</v>
      </c>
      <c r="E176" s="124" t="s">
        <v>121</v>
      </c>
      <c r="F176" s="124" t="s">
        <v>121</v>
      </c>
      <c r="G176" s="124" t="s">
        <v>121</v>
      </c>
      <c r="H176" s="124" t="s">
        <v>121</v>
      </c>
      <c r="I176" s="124" t="s">
        <v>121</v>
      </c>
      <c r="J176" s="124" t="s">
        <v>121</v>
      </c>
      <c r="K176" s="124" t="s">
        <v>121</v>
      </c>
      <c r="L176" s="124">
        <v>3.8</v>
      </c>
      <c r="M176" s="124">
        <v>3.7</v>
      </c>
      <c r="N176" s="124">
        <v>4</v>
      </c>
      <c r="O176" s="124">
        <v>4.0999999999999996</v>
      </c>
      <c r="P176" s="124">
        <v>3.4</v>
      </c>
      <c r="Q176" s="124">
        <v>3.2</v>
      </c>
      <c r="R176" s="124">
        <v>3.4</v>
      </c>
      <c r="S176" s="124">
        <v>4.8</v>
      </c>
      <c r="T176" s="124">
        <v>8.6</v>
      </c>
      <c r="U176" s="124">
        <v>4.4000000000000004</v>
      </c>
      <c r="V176" s="124">
        <v>5.0999999999999996</v>
      </c>
      <c r="W176" s="124">
        <v>5.4</v>
      </c>
      <c r="X176" s="124">
        <v>4.4000000000000004</v>
      </c>
      <c r="Y176" s="124">
        <v>3.8</v>
      </c>
      <c r="Z176" s="124">
        <v>4.0999999999999996</v>
      </c>
      <c r="AA176" s="254"/>
      <c r="AB176" s="255"/>
      <c r="AC176" s="255"/>
      <c r="AD176" s="255"/>
      <c r="AE176" s="256">
        <v>6.9</v>
      </c>
      <c r="AF176" s="124">
        <v>4.7</v>
      </c>
      <c r="AG176" s="124">
        <v>4</v>
      </c>
      <c r="AH176" s="124">
        <v>4.9000000000000004</v>
      </c>
      <c r="AI176" s="124">
        <v>5.3</v>
      </c>
      <c r="AJ176" s="124">
        <v>5.8</v>
      </c>
      <c r="AK176" s="124">
        <v>5.3</v>
      </c>
      <c r="AL176" s="124">
        <v>6.8</v>
      </c>
      <c r="AM176" s="124">
        <v>6.1</v>
      </c>
      <c r="AN176" s="124">
        <v>6</v>
      </c>
      <c r="AO176" s="124">
        <v>6.7</v>
      </c>
      <c r="AP176" s="124">
        <v>6.7</v>
      </c>
      <c r="AR176" s="211" t="str">
        <f>IFERROR(AJ176/#REF!-1,"-")</f>
        <v>-</v>
      </c>
      <c r="AS176" s="293" t="str">
        <f>IFERROR(AJ176-#REF!,"-")</f>
        <v>-</v>
      </c>
    </row>
    <row r="177" spans="1:45" ht="14.4" customHeight="1" x14ac:dyDescent="0.3">
      <c r="A177" s="185" t="s">
        <v>258</v>
      </c>
      <c r="B177" s="259" t="s">
        <v>28</v>
      </c>
      <c r="C177" s="124" t="s">
        <v>121</v>
      </c>
      <c r="D177" s="124" t="s">
        <v>121</v>
      </c>
      <c r="E177" s="124" t="s">
        <v>121</v>
      </c>
      <c r="F177" s="124" t="s">
        <v>121</v>
      </c>
      <c r="G177" s="124" t="s">
        <v>121</v>
      </c>
      <c r="H177" s="124" t="s">
        <v>121</v>
      </c>
      <c r="I177" s="124" t="s">
        <v>121</v>
      </c>
      <c r="J177" s="124" t="s">
        <v>121</v>
      </c>
      <c r="K177" s="124" t="s">
        <v>121</v>
      </c>
      <c r="L177" s="124">
        <v>11.94</v>
      </c>
      <c r="M177" s="124">
        <v>12.97</v>
      </c>
      <c r="N177" s="124">
        <v>12.39</v>
      </c>
      <c r="O177" s="124">
        <v>13.37</v>
      </c>
      <c r="P177" s="124">
        <v>8.58</v>
      </c>
      <c r="Q177" s="124">
        <v>10.77</v>
      </c>
      <c r="R177" s="124">
        <v>9.4600000000000009</v>
      </c>
      <c r="S177" s="124">
        <v>9.91</v>
      </c>
      <c r="T177" s="124">
        <v>11.85</v>
      </c>
      <c r="U177" s="124">
        <v>10.46</v>
      </c>
      <c r="V177" s="124">
        <v>11.28</v>
      </c>
      <c r="W177" s="124">
        <v>13.04</v>
      </c>
      <c r="X177" s="124">
        <v>11.8</v>
      </c>
      <c r="Y177" s="124">
        <v>10.130000000000001</v>
      </c>
      <c r="Z177" s="124">
        <v>11.1</v>
      </c>
      <c r="AA177" s="254"/>
      <c r="AB177" s="255"/>
      <c r="AC177" s="255"/>
      <c r="AD177" s="255"/>
      <c r="AE177" s="256">
        <v>11.11</v>
      </c>
      <c r="AF177" s="124">
        <v>8.76</v>
      </c>
      <c r="AG177" s="124">
        <v>9.73</v>
      </c>
      <c r="AH177" s="124">
        <v>9.56</v>
      </c>
      <c r="AI177" s="124">
        <v>8.6300000000000008</v>
      </c>
      <c r="AJ177" s="124">
        <v>9.24</v>
      </c>
      <c r="AK177" s="124">
        <v>7.65</v>
      </c>
      <c r="AL177" s="124">
        <v>10.71</v>
      </c>
      <c r="AM177" s="124">
        <v>13.5</v>
      </c>
      <c r="AN177" s="124">
        <v>11.36</v>
      </c>
      <c r="AO177" s="124">
        <v>10.06</v>
      </c>
      <c r="AP177" s="124">
        <v>11.68</v>
      </c>
      <c r="AR177" s="211" t="str">
        <f>IFERROR(AJ177/#REF!-1,"-")</f>
        <v>-</v>
      </c>
      <c r="AS177" s="293" t="str">
        <f>IFERROR(AJ177-#REF!,"-")</f>
        <v>-</v>
      </c>
    </row>
    <row r="178" spans="1:45" ht="14.4" customHeight="1" x14ac:dyDescent="0.3">
      <c r="A178" s="185" t="s">
        <v>258</v>
      </c>
      <c r="B178" s="263" t="s">
        <v>29</v>
      </c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254"/>
      <c r="AB178" s="255"/>
      <c r="AC178" s="255"/>
      <c r="AD178" s="255"/>
      <c r="AE178" s="256">
        <v>0</v>
      </c>
      <c r="AF178" s="124">
        <v>0</v>
      </c>
      <c r="AG178" s="124">
        <v>0</v>
      </c>
      <c r="AH178" s="124">
        <v>0</v>
      </c>
      <c r="AI178" s="124">
        <v>0</v>
      </c>
      <c r="AJ178" s="124">
        <v>0</v>
      </c>
      <c r="AK178" s="124">
        <v>0</v>
      </c>
      <c r="AL178" s="124">
        <v>0</v>
      </c>
      <c r="AM178" s="124">
        <v>0</v>
      </c>
      <c r="AN178" s="124">
        <v>0</v>
      </c>
      <c r="AO178" s="124">
        <v>0</v>
      </c>
      <c r="AP178" s="124">
        <v>0</v>
      </c>
      <c r="AR178" s="211" t="str">
        <f>IFERROR(AJ178/#REF!-1,"-")</f>
        <v>-</v>
      </c>
      <c r="AS178" s="293" t="str">
        <f>IFERROR(AJ178-#REF!,"-")</f>
        <v>-</v>
      </c>
    </row>
    <row r="179" spans="1:45" ht="14.4" customHeight="1" x14ac:dyDescent="0.3">
      <c r="A179" s="185" t="s">
        <v>258</v>
      </c>
      <c r="B179" s="259" t="s">
        <v>30</v>
      </c>
      <c r="C179" s="124" t="s">
        <v>121</v>
      </c>
      <c r="D179" s="124" t="s">
        <v>121</v>
      </c>
      <c r="E179" s="124" t="s">
        <v>121</v>
      </c>
      <c r="F179" s="124" t="s">
        <v>121</v>
      </c>
      <c r="G179" s="124" t="s">
        <v>121</v>
      </c>
      <c r="H179" s="124" t="s">
        <v>121</v>
      </c>
      <c r="I179" s="124" t="s">
        <v>121</v>
      </c>
      <c r="J179" s="124" t="s">
        <v>121</v>
      </c>
      <c r="K179" s="124" t="s">
        <v>121</v>
      </c>
      <c r="L179" s="124">
        <v>0</v>
      </c>
      <c r="M179" s="124">
        <v>0</v>
      </c>
      <c r="N179" s="124">
        <v>0</v>
      </c>
      <c r="O179" s="124">
        <v>0</v>
      </c>
      <c r="P179" s="124">
        <v>0</v>
      </c>
      <c r="Q179" s="124">
        <v>0</v>
      </c>
      <c r="R179" s="124">
        <v>0</v>
      </c>
      <c r="S179" s="124">
        <v>0</v>
      </c>
      <c r="T179" s="124">
        <v>0</v>
      </c>
      <c r="U179" s="124">
        <v>0</v>
      </c>
      <c r="V179" s="124">
        <v>0</v>
      </c>
      <c r="W179" s="124">
        <v>0</v>
      </c>
      <c r="X179" s="124">
        <v>0</v>
      </c>
      <c r="Y179" s="124">
        <v>0</v>
      </c>
      <c r="Z179" s="124">
        <v>0</v>
      </c>
      <c r="AA179" s="254"/>
      <c r="AB179" s="255"/>
      <c r="AC179" s="255"/>
      <c r="AD179" s="255"/>
      <c r="AE179" s="256">
        <v>0</v>
      </c>
      <c r="AF179" s="124">
        <v>0</v>
      </c>
      <c r="AG179" s="124">
        <v>0</v>
      </c>
      <c r="AH179" s="124">
        <v>0</v>
      </c>
      <c r="AI179" s="124">
        <v>0</v>
      </c>
      <c r="AJ179" s="124">
        <v>0</v>
      </c>
      <c r="AK179" s="124">
        <v>0</v>
      </c>
      <c r="AL179" s="124">
        <v>0</v>
      </c>
      <c r="AM179" s="124">
        <v>0</v>
      </c>
      <c r="AN179" s="124">
        <v>0</v>
      </c>
      <c r="AO179" s="124">
        <v>0</v>
      </c>
      <c r="AP179" s="124">
        <v>0</v>
      </c>
      <c r="AR179" s="211" t="str">
        <f>IFERROR(AJ179/#REF!-1,"-")</f>
        <v>-</v>
      </c>
      <c r="AS179" s="293" t="str">
        <f>IFERROR(AJ179-#REF!,"-")</f>
        <v>-</v>
      </c>
    </row>
    <row r="180" spans="1:45" ht="14.4" customHeight="1" x14ac:dyDescent="0.3">
      <c r="A180" s="185" t="s">
        <v>258</v>
      </c>
      <c r="B180" s="259" t="s">
        <v>31</v>
      </c>
      <c r="C180" s="124" t="s">
        <v>121</v>
      </c>
      <c r="D180" s="124" t="s">
        <v>121</v>
      </c>
      <c r="E180" s="124" t="s">
        <v>121</v>
      </c>
      <c r="F180" s="124" t="s">
        <v>121</v>
      </c>
      <c r="G180" s="124" t="s">
        <v>121</v>
      </c>
      <c r="H180" s="124" t="s">
        <v>121</v>
      </c>
      <c r="I180" s="124" t="s">
        <v>121</v>
      </c>
      <c r="J180" s="124" t="s">
        <v>121</v>
      </c>
      <c r="K180" s="124" t="s">
        <v>121</v>
      </c>
      <c r="L180" s="124">
        <v>0</v>
      </c>
      <c r="M180" s="124">
        <v>0</v>
      </c>
      <c r="N180" s="124">
        <v>0</v>
      </c>
      <c r="O180" s="124">
        <v>0</v>
      </c>
      <c r="P180" s="124">
        <v>0</v>
      </c>
      <c r="Q180" s="124">
        <v>0</v>
      </c>
      <c r="R180" s="124">
        <v>0</v>
      </c>
      <c r="S180" s="124">
        <v>0</v>
      </c>
      <c r="T180" s="124">
        <v>0</v>
      </c>
      <c r="U180" s="124">
        <v>0</v>
      </c>
      <c r="V180" s="124">
        <v>0</v>
      </c>
      <c r="W180" s="124">
        <v>0</v>
      </c>
      <c r="X180" s="124">
        <v>0</v>
      </c>
      <c r="Y180" s="124">
        <v>0</v>
      </c>
      <c r="Z180" s="124">
        <v>0</v>
      </c>
      <c r="AA180" s="254"/>
      <c r="AB180" s="255"/>
      <c r="AC180" s="255"/>
      <c r="AD180" s="255"/>
      <c r="AE180" s="256">
        <v>0</v>
      </c>
      <c r="AF180" s="124">
        <v>0</v>
      </c>
      <c r="AG180" s="124">
        <v>0</v>
      </c>
      <c r="AH180" s="124">
        <v>0</v>
      </c>
      <c r="AI180" s="124">
        <v>0</v>
      </c>
      <c r="AJ180" s="124">
        <v>0</v>
      </c>
      <c r="AK180" s="124">
        <v>0</v>
      </c>
      <c r="AL180" s="124">
        <v>0</v>
      </c>
      <c r="AM180" s="124">
        <v>0</v>
      </c>
      <c r="AN180" s="124">
        <v>0</v>
      </c>
      <c r="AO180" s="124">
        <v>0</v>
      </c>
      <c r="AP180" s="124">
        <v>0</v>
      </c>
      <c r="AR180" s="211" t="str">
        <f>IFERROR(AJ180/#REF!-1,"-")</f>
        <v>-</v>
      </c>
      <c r="AS180" s="293" t="str">
        <f>IFERROR(AJ180-#REF!,"-")</f>
        <v>-</v>
      </c>
    </row>
    <row r="181" spans="1:45" ht="14.4" customHeight="1" x14ac:dyDescent="0.3">
      <c r="A181" s="185" t="s">
        <v>258</v>
      </c>
      <c r="B181" s="259" t="s">
        <v>32</v>
      </c>
      <c r="C181" s="124" t="s">
        <v>121</v>
      </c>
      <c r="D181" s="124" t="s">
        <v>121</v>
      </c>
      <c r="E181" s="124" t="s">
        <v>121</v>
      </c>
      <c r="F181" s="124" t="s">
        <v>121</v>
      </c>
      <c r="G181" s="124" t="s">
        <v>121</v>
      </c>
      <c r="H181" s="124" t="s">
        <v>121</v>
      </c>
      <c r="I181" s="124" t="s">
        <v>121</v>
      </c>
      <c r="J181" s="124" t="s">
        <v>121</v>
      </c>
      <c r="K181" s="124" t="s">
        <v>121</v>
      </c>
      <c r="L181" s="124">
        <v>4.2699999999999996</v>
      </c>
      <c r="M181" s="124">
        <v>4.4400000000000004</v>
      </c>
      <c r="N181" s="124">
        <v>4.32</v>
      </c>
      <c r="O181" s="124">
        <v>4.68</v>
      </c>
      <c r="P181" s="124">
        <v>4.9000000000000004</v>
      </c>
      <c r="Q181" s="124">
        <v>4.58</v>
      </c>
      <c r="R181" s="124">
        <v>4.33</v>
      </c>
      <c r="S181" s="124">
        <v>4.7300000000000004</v>
      </c>
      <c r="T181" s="124">
        <v>4.62</v>
      </c>
      <c r="U181" s="124">
        <v>4.37</v>
      </c>
      <c r="V181" s="124">
        <v>4.4400000000000004</v>
      </c>
      <c r="W181" s="124">
        <v>3.94</v>
      </c>
      <c r="X181" s="124">
        <v>4.17</v>
      </c>
      <c r="Y181" s="124">
        <v>4.41</v>
      </c>
      <c r="Z181" s="124">
        <v>4.3099999999999996</v>
      </c>
      <c r="AA181" s="254"/>
      <c r="AB181" s="255"/>
      <c r="AC181" s="255"/>
      <c r="AD181" s="255"/>
      <c r="AE181" s="256">
        <v>1.2</v>
      </c>
      <c r="AF181" s="124">
        <v>1.1000000000000001</v>
      </c>
      <c r="AG181" s="124">
        <v>1.05</v>
      </c>
      <c r="AH181" s="124">
        <v>0.97</v>
      </c>
      <c r="AI181" s="124">
        <v>1.02</v>
      </c>
      <c r="AJ181" s="124">
        <v>1.04</v>
      </c>
      <c r="AK181" s="124">
        <v>1.07</v>
      </c>
      <c r="AL181" s="262">
        <v>1.1599999999999999</v>
      </c>
      <c r="AM181" s="124">
        <v>1.02</v>
      </c>
      <c r="AN181" s="124">
        <v>0.96</v>
      </c>
      <c r="AO181" s="124">
        <v>1.01</v>
      </c>
      <c r="AP181" s="124">
        <v>0.97</v>
      </c>
      <c r="AR181" s="211" t="str">
        <f>IFERROR(AJ181/#REF!-1,"-")</f>
        <v>-</v>
      </c>
      <c r="AS181" s="293" t="str">
        <f>IFERROR(AJ181-#REF!,"-")</f>
        <v>-</v>
      </c>
    </row>
    <row r="182" spans="1:45" ht="14.4" customHeight="1" x14ac:dyDescent="0.3">
      <c r="A182" s="185" t="s">
        <v>258</v>
      </c>
      <c r="B182" s="259" t="s">
        <v>33</v>
      </c>
      <c r="C182" s="124" t="s">
        <v>121</v>
      </c>
      <c r="D182" s="124" t="s">
        <v>121</v>
      </c>
      <c r="E182" s="124" t="s">
        <v>121</v>
      </c>
      <c r="F182" s="124" t="s">
        <v>121</v>
      </c>
      <c r="G182" s="124" t="s">
        <v>121</v>
      </c>
      <c r="H182" s="124" t="s">
        <v>121</v>
      </c>
      <c r="I182" s="124" t="s">
        <v>121</v>
      </c>
      <c r="J182" s="124" t="s">
        <v>121</v>
      </c>
      <c r="K182" s="124" t="s">
        <v>121</v>
      </c>
      <c r="L182" s="124">
        <v>10.42</v>
      </c>
      <c r="M182" s="124">
        <v>9.2799999999999994</v>
      </c>
      <c r="N182" s="124">
        <v>10.34</v>
      </c>
      <c r="O182" s="124">
        <v>10.28</v>
      </c>
      <c r="P182" s="124">
        <v>7.55</v>
      </c>
      <c r="Q182" s="124">
        <v>9.64</v>
      </c>
      <c r="R182" s="124">
        <v>9.24</v>
      </c>
      <c r="S182" s="124">
        <v>9.0500000000000007</v>
      </c>
      <c r="T182" s="124">
        <v>7.69</v>
      </c>
      <c r="U182" s="124">
        <v>8.19</v>
      </c>
      <c r="V182" s="124">
        <v>9.74</v>
      </c>
      <c r="W182" s="124">
        <v>10.82</v>
      </c>
      <c r="X182" s="124">
        <v>11.26</v>
      </c>
      <c r="Y182" s="124">
        <v>8.2899999999999991</v>
      </c>
      <c r="Z182" s="124">
        <v>11.32</v>
      </c>
      <c r="AA182" s="254"/>
      <c r="AB182" s="255"/>
      <c r="AC182" s="255"/>
      <c r="AD182" s="255"/>
      <c r="AE182" s="256">
        <v>11.68</v>
      </c>
      <c r="AF182" s="124">
        <v>10.01</v>
      </c>
      <c r="AG182" s="124">
        <v>10.71</v>
      </c>
      <c r="AH182" s="124">
        <v>10.42</v>
      </c>
      <c r="AI182" s="124">
        <v>9.49</v>
      </c>
      <c r="AJ182" s="124">
        <v>10.91</v>
      </c>
      <c r="AK182" s="124">
        <v>10.46</v>
      </c>
      <c r="AL182" s="124">
        <v>11.48</v>
      </c>
      <c r="AM182" s="124">
        <v>11.39</v>
      </c>
      <c r="AN182" s="124">
        <v>11.76</v>
      </c>
      <c r="AO182" s="124">
        <v>9.75</v>
      </c>
      <c r="AP182" s="124">
        <v>11.2</v>
      </c>
      <c r="AR182" s="211" t="str">
        <f>IFERROR(AJ182/#REF!-1,"-")</f>
        <v>-</v>
      </c>
      <c r="AS182" s="293" t="str">
        <f>IFERROR(AJ182-#REF!,"-")</f>
        <v>-</v>
      </c>
    </row>
    <row r="183" spans="1:45" ht="14.4" customHeight="1" x14ac:dyDescent="0.3">
      <c r="A183" s="185" t="s">
        <v>258</v>
      </c>
      <c r="B183" s="259" t="s">
        <v>34</v>
      </c>
      <c r="C183" s="124" t="s">
        <v>121</v>
      </c>
      <c r="D183" s="124" t="s">
        <v>121</v>
      </c>
      <c r="E183" s="124" t="s">
        <v>121</v>
      </c>
      <c r="F183" s="124" t="s">
        <v>121</v>
      </c>
      <c r="G183" s="124" t="s">
        <v>121</v>
      </c>
      <c r="H183" s="124" t="s">
        <v>121</v>
      </c>
      <c r="I183" s="124" t="s">
        <v>121</v>
      </c>
      <c r="J183" s="124" t="s">
        <v>121</v>
      </c>
      <c r="K183" s="124" t="s">
        <v>121</v>
      </c>
      <c r="L183" s="124">
        <v>0</v>
      </c>
      <c r="M183" s="124">
        <v>0</v>
      </c>
      <c r="N183" s="124">
        <v>0</v>
      </c>
      <c r="O183" s="124">
        <v>0</v>
      </c>
      <c r="P183" s="124">
        <v>0</v>
      </c>
      <c r="Q183" s="124">
        <v>0</v>
      </c>
      <c r="R183" s="124">
        <v>0</v>
      </c>
      <c r="S183" s="124">
        <v>0</v>
      </c>
      <c r="T183" s="124">
        <v>0</v>
      </c>
      <c r="U183" s="124">
        <v>0</v>
      </c>
      <c r="V183" s="124">
        <v>0</v>
      </c>
      <c r="W183" s="124">
        <v>0</v>
      </c>
      <c r="X183" s="124">
        <v>0</v>
      </c>
      <c r="Y183" s="124">
        <v>0</v>
      </c>
      <c r="Z183" s="124">
        <v>0</v>
      </c>
      <c r="AA183" s="254"/>
      <c r="AB183" s="255"/>
      <c r="AC183" s="255"/>
      <c r="AD183" s="255"/>
      <c r="AE183" s="256">
        <v>0</v>
      </c>
      <c r="AF183" s="124">
        <v>0</v>
      </c>
      <c r="AG183" s="124">
        <v>0</v>
      </c>
      <c r="AH183" s="124">
        <v>0</v>
      </c>
      <c r="AI183" s="124">
        <v>0</v>
      </c>
      <c r="AJ183" s="124">
        <v>0</v>
      </c>
      <c r="AK183" s="124">
        <v>0</v>
      </c>
      <c r="AL183" s="124">
        <v>0</v>
      </c>
      <c r="AM183" s="124">
        <v>0</v>
      </c>
      <c r="AN183" s="124">
        <v>0</v>
      </c>
      <c r="AO183" s="124">
        <v>0</v>
      </c>
      <c r="AP183" s="124">
        <v>0</v>
      </c>
      <c r="AR183" s="211" t="str">
        <f>IFERROR(AJ183/#REF!-1,"-")</f>
        <v>-</v>
      </c>
      <c r="AS183" s="293" t="str">
        <f>IFERROR(AJ183-#REF!,"-")</f>
        <v>-</v>
      </c>
    </row>
    <row r="184" spans="1:45" ht="14.4" customHeight="1" x14ac:dyDescent="0.3">
      <c r="A184" s="185" t="s">
        <v>258</v>
      </c>
      <c r="B184" s="259" t="s">
        <v>35</v>
      </c>
      <c r="C184" s="124" t="s">
        <v>121</v>
      </c>
      <c r="D184" s="124" t="s">
        <v>121</v>
      </c>
      <c r="E184" s="124" t="s">
        <v>121</v>
      </c>
      <c r="F184" s="124" t="s">
        <v>121</v>
      </c>
      <c r="G184" s="124" t="s">
        <v>121</v>
      </c>
      <c r="H184" s="124" t="s">
        <v>121</v>
      </c>
      <c r="I184" s="124" t="s">
        <v>121</v>
      </c>
      <c r="J184" s="124" t="s">
        <v>121</v>
      </c>
      <c r="K184" s="124" t="s">
        <v>121</v>
      </c>
      <c r="L184" s="124">
        <v>0</v>
      </c>
      <c r="M184" s="124">
        <v>0</v>
      </c>
      <c r="N184" s="124">
        <v>0</v>
      </c>
      <c r="O184" s="124">
        <v>0</v>
      </c>
      <c r="P184" s="124">
        <v>0</v>
      </c>
      <c r="Q184" s="124">
        <v>0</v>
      </c>
      <c r="R184" s="124">
        <v>0</v>
      </c>
      <c r="S184" s="124">
        <v>0</v>
      </c>
      <c r="T184" s="124">
        <v>0</v>
      </c>
      <c r="U184" s="124">
        <v>0</v>
      </c>
      <c r="V184" s="124">
        <v>0</v>
      </c>
      <c r="W184" s="124">
        <v>0</v>
      </c>
      <c r="X184" s="124">
        <v>0</v>
      </c>
      <c r="Y184" s="124">
        <v>0</v>
      </c>
      <c r="Z184" s="124">
        <v>0</v>
      </c>
      <c r="AA184" s="254"/>
      <c r="AB184" s="255"/>
      <c r="AC184" s="255"/>
      <c r="AD184" s="255"/>
      <c r="AE184" s="256">
        <v>0</v>
      </c>
      <c r="AF184" s="124">
        <v>0</v>
      </c>
      <c r="AG184" s="124">
        <v>0</v>
      </c>
      <c r="AH184" s="124">
        <v>0</v>
      </c>
      <c r="AI184" s="124">
        <v>0</v>
      </c>
      <c r="AJ184" s="124">
        <v>0</v>
      </c>
      <c r="AK184" s="124">
        <v>0</v>
      </c>
      <c r="AL184" s="124">
        <v>0</v>
      </c>
      <c r="AM184" s="124">
        <v>0</v>
      </c>
      <c r="AN184" s="124">
        <v>0</v>
      </c>
      <c r="AO184" s="262">
        <v>0</v>
      </c>
      <c r="AP184" s="124">
        <v>0</v>
      </c>
      <c r="AR184" s="211" t="str">
        <f>IFERROR(AJ184/#REF!-1,"-")</f>
        <v>-</v>
      </c>
      <c r="AS184" s="293" t="str">
        <f>IFERROR(AJ184-#REF!,"-")</f>
        <v>-</v>
      </c>
    </row>
    <row r="185" spans="1:45" ht="14.4" customHeight="1" x14ac:dyDescent="0.3">
      <c r="A185" s="185" t="s">
        <v>258</v>
      </c>
      <c r="B185" s="259" t="s">
        <v>36</v>
      </c>
      <c r="C185" s="124" t="s">
        <v>121</v>
      </c>
      <c r="D185" s="124" t="s">
        <v>121</v>
      </c>
      <c r="E185" s="124" t="s">
        <v>121</v>
      </c>
      <c r="F185" s="124" t="s">
        <v>121</v>
      </c>
      <c r="G185" s="124" t="s">
        <v>121</v>
      </c>
      <c r="H185" s="124" t="s">
        <v>121</v>
      </c>
      <c r="I185" s="124" t="s">
        <v>121</v>
      </c>
      <c r="J185" s="124" t="s">
        <v>121</v>
      </c>
      <c r="K185" s="124" t="s">
        <v>121</v>
      </c>
      <c r="L185" s="124">
        <v>0</v>
      </c>
      <c r="M185" s="124">
        <v>0</v>
      </c>
      <c r="N185" s="124">
        <v>0</v>
      </c>
      <c r="O185" s="124">
        <v>0</v>
      </c>
      <c r="P185" s="124">
        <v>0</v>
      </c>
      <c r="Q185" s="124">
        <v>0</v>
      </c>
      <c r="R185" s="124">
        <v>0</v>
      </c>
      <c r="S185" s="124">
        <v>0</v>
      </c>
      <c r="T185" s="124">
        <v>0</v>
      </c>
      <c r="U185" s="124">
        <v>0</v>
      </c>
      <c r="V185" s="124">
        <v>0</v>
      </c>
      <c r="W185" s="124">
        <v>0</v>
      </c>
      <c r="X185" s="124">
        <v>0</v>
      </c>
      <c r="Y185" s="124">
        <v>0</v>
      </c>
      <c r="Z185" s="124">
        <v>0</v>
      </c>
      <c r="AA185" s="254"/>
      <c r="AB185" s="255"/>
      <c r="AC185" s="255"/>
      <c r="AD185" s="255"/>
      <c r="AE185" s="256">
        <v>0</v>
      </c>
      <c r="AF185" s="124">
        <v>0</v>
      </c>
      <c r="AG185" s="124">
        <v>0</v>
      </c>
      <c r="AH185" s="124">
        <v>0</v>
      </c>
      <c r="AI185" s="124">
        <v>0</v>
      </c>
      <c r="AJ185" s="124">
        <v>0</v>
      </c>
      <c r="AK185" s="124">
        <v>0</v>
      </c>
      <c r="AL185" s="124">
        <v>0</v>
      </c>
      <c r="AM185" s="124">
        <v>0</v>
      </c>
      <c r="AN185" s="124">
        <v>0</v>
      </c>
      <c r="AO185" s="124">
        <v>0</v>
      </c>
      <c r="AP185" s="124">
        <v>0</v>
      </c>
      <c r="AR185" s="211" t="str">
        <f>IFERROR(AJ185/#REF!-1,"-")</f>
        <v>-</v>
      </c>
      <c r="AS185" s="293" t="str">
        <f>IFERROR(AJ185-#REF!,"-")</f>
        <v>-</v>
      </c>
    </row>
    <row r="186" spans="1:45" ht="14.4" customHeight="1" x14ac:dyDescent="0.3">
      <c r="A186" s="185" t="s">
        <v>258</v>
      </c>
      <c r="B186" s="263" t="s">
        <v>37</v>
      </c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254"/>
      <c r="AB186" s="255"/>
      <c r="AC186" s="255"/>
      <c r="AD186" s="255"/>
      <c r="AE186" s="264"/>
      <c r="AF186" s="125"/>
      <c r="AG186" s="125"/>
      <c r="AH186" s="125"/>
      <c r="AI186" s="125"/>
      <c r="AJ186" s="125"/>
      <c r="AK186" s="125"/>
      <c r="AL186" s="125"/>
      <c r="AM186" s="125"/>
      <c r="AN186" s="125"/>
      <c r="AO186" s="125"/>
      <c r="AP186" s="125"/>
      <c r="AR186" s="211" t="str">
        <f>IFERROR(AJ186/#REF!-1,"-")</f>
        <v>-</v>
      </c>
      <c r="AS186" s="293" t="str">
        <f>IFERROR(AJ186-#REF!,"-")</f>
        <v>-</v>
      </c>
    </row>
    <row r="187" spans="1:45" ht="14.4" customHeight="1" x14ac:dyDescent="0.3">
      <c r="A187" s="185" t="s">
        <v>258</v>
      </c>
      <c r="B187" s="263" t="s">
        <v>38</v>
      </c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254"/>
      <c r="AB187" s="255"/>
      <c r="AC187" s="255"/>
      <c r="AD187" s="255"/>
      <c r="AE187" s="264"/>
      <c r="AF187" s="125"/>
      <c r="AG187" s="125"/>
      <c r="AH187" s="125"/>
      <c r="AI187" s="125"/>
      <c r="AJ187" s="125"/>
      <c r="AK187" s="125"/>
      <c r="AL187" s="125"/>
      <c r="AM187" s="125"/>
      <c r="AN187" s="125"/>
      <c r="AO187" s="125"/>
      <c r="AP187" s="125"/>
      <c r="AR187" s="211" t="str">
        <f>IFERROR(AJ187/#REF!-1,"-")</f>
        <v>-</v>
      </c>
      <c r="AS187" s="293" t="str">
        <f>IFERROR(AJ187-#REF!,"-")</f>
        <v>-</v>
      </c>
    </row>
    <row r="188" spans="1:45" ht="14.4" customHeight="1" x14ac:dyDescent="0.3">
      <c r="A188" s="185" t="s">
        <v>258</v>
      </c>
      <c r="B188" s="259" t="s">
        <v>39</v>
      </c>
      <c r="C188" s="124" t="s">
        <v>121</v>
      </c>
      <c r="D188" s="124" t="s">
        <v>121</v>
      </c>
      <c r="E188" s="124" t="s">
        <v>121</v>
      </c>
      <c r="F188" s="124" t="s">
        <v>121</v>
      </c>
      <c r="G188" s="124" t="s">
        <v>121</v>
      </c>
      <c r="H188" s="124" t="s">
        <v>121</v>
      </c>
      <c r="I188" s="124" t="s">
        <v>121</v>
      </c>
      <c r="J188" s="124" t="s">
        <v>121</v>
      </c>
      <c r="K188" s="124" t="s">
        <v>121</v>
      </c>
      <c r="L188" s="124">
        <v>0</v>
      </c>
      <c r="M188" s="124">
        <v>0</v>
      </c>
      <c r="N188" s="124">
        <v>0</v>
      </c>
      <c r="O188" s="124">
        <v>0</v>
      </c>
      <c r="P188" s="124">
        <v>0</v>
      </c>
      <c r="Q188" s="124">
        <v>0</v>
      </c>
      <c r="R188" s="124">
        <v>0</v>
      </c>
      <c r="S188" s="124">
        <v>0</v>
      </c>
      <c r="T188" s="124">
        <v>0</v>
      </c>
      <c r="U188" s="124">
        <v>0</v>
      </c>
      <c r="V188" s="124">
        <v>0</v>
      </c>
      <c r="W188" s="124">
        <v>0</v>
      </c>
      <c r="X188" s="124">
        <v>0</v>
      </c>
      <c r="Y188" s="124">
        <v>0</v>
      </c>
      <c r="Z188" s="124">
        <v>0</v>
      </c>
      <c r="AA188" s="254"/>
      <c r="AB188" s="255"/>
      <c r="AC188" s="255"/>
      <c r="AD188" s="255"/>
      <c r="AE188" s="256">
        <v>0</v>
      </c>
      <c r="AF188" s="124">
        <v>0</v>
      </c>
      <c r="AG188" s="124">
        <v>0</v>
      </c>
      <c r="AH188" s="124">
        <v>0</v>
      </c>
      <c r="AI188" s="124">
        <v>0</v>
      </c>
      <c r="AJ188" s="124">
        <v>0</v>
      </c>
      <c r="AK188" s="124">
        <v>0</v>
      </c>
      <c r="AL188" s="124">
        <v>0</v>
      </c>
      <c r="AM188" s="124">
        <v>0</v>
      </c>
      <c r="AN188" s="124">
        <v>0</v>
      </c>
      <c r="AO188" s="124">
        <v>0</v>
      </c>
      <c r="AP188" s="124">
        <v>0</v>
      </c>
      <c r="AR188" s="211" t="str">
        <f>IFERROR(AJ188/#REF!-1,"-")</f>
        <v>-</v>
      </c>
      <c r="AS188" s="293" t="str">
        <f>IFERROR(AJ188-#REF!,"-")</f>
        <v>-</v>
      </c>
    </row>
    <row r="189" spans="1:45" ht="14.4" customHeight="1" x14ac:dyDescent="0.3">
      <c r="A189" s="185" t="s">
        <v>258</v>
      </c>
      <c r="B189" s="263" t="s">
        <v>40</v>
      </c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254"/>
      <c r="AB189" s="255"/>
      <c r="AC189" s="255"/>
      <c r="AD189" s="255"/>
      <c r="AE189" s="264"/>
      <c r="AF189" s="125"/>
      <c r="AG189" s="125"/>
      <c r="AH189" s="125"/>
      <c r="AI189" s="125"/>
      <c r="AJ189" s="125"/>
      <c r="AK189" s="125"/>
      <c r="AL189" s="125"/>
      <c r="AM189" s="125"/>
      <c r="AN189" s="125"/>
      <c r="AO189" s="125"/>
      <c r="AP189" s="125"/>
      <c r="AR189" s="211" t="str">
        <f>IFERROR(AJ189/#REF!-1,"-")</f>
        <v>-</v>
      </c>
      <c r="AS189" s="293" t="str">
        <f>IFERROR(AJ189-#REF!,"-")</f>
        <v>-</v>
      </c>
    </row>
    <row r="190" spans="1:45" ht="14.4" customHeight="1" x14ac:dyDescent="0.3">
      <c r="A190" s="185" t="s">
        <v>258</v>
      </c>
      <c r="B190" s="259" t="s">
        <v>41</v>
      </c>
      <c r="C190" s="124" t="s">
        <v>121</v>
      </c>
      <c r="D190" s="124" t="s">
        <v>121</v>
      </c>
      <c r="E190" s="124" t="s">
        <v>121</v>
      </c>
      <c r="F190" s="124" t="s">
        <v>121</v>
      </c>
      <c r="G190" s="124" t="s">
        <v>121</v>
      </c>
      <c r="H190" s="124" t="s">
        <v>121</v>
      </c>
      <c r="I190" s="124" t="s">
        <v>121</v>
      </c>
      <c r="J190" s="124" t="s">
        <v>121</v>
      </c>
      <c r="K190" s="124" t="s">
        <v>121</v>
      </c>
      <c r="L190" s="124">
        <v>0</v>
      </c>
      <c r="M190" s="124">
        <v>0</v>
      </c>
      <c r="N190" s="124">
        <v>0</v>
      </c>
      <c r="O190" s="124">
        <v>0</v>
      </c>
      <c r="P190" s="124">
        <v>0</v>
      </c>
      <c r="Q190" s="124">
        <v>0</v>
      </c>
      <c r="R190" s="124">
        <v>0</v>
      </c>
      <c r="S190" s="124">
        <v>0</v>
      </c>
      <c r="T190" s="124">
        <v>0</v>
      </c>
      <c r="U190" s="124">
        <v>0</v>
      </c>
      <c r="V190" s="124">
        <v>0</v>
      </c>
      <c r="W190" s="124">
        <v>0</v>
      </c>
      <c r="X190" s="124">
        <v>0</v>
      </c>
      <c r="Y190" s="124">
        <v>0</v>
      </c>
      <c r="Z190" s="124">
        <v>0</v>
      </c>
      <c r="AA190" s="254"/>
      <c r="AB190" s="255"/>
      <c r="AC190" s="255"/>
      <c r="AD190" s="255"/>
      <c r="AE190" s="256">
        <v>0</v>
      </c>
      <c r="AF190" s="124">
        <v>0</v>
      </c>
      <c r="AG190" s="124">
        <v>0</v>
      </c>
      <c r="AH190" s="124">
        <v>0</v>
      </c>
      <c r="AI190" s="124">
        <v>0</v>
      </c>
      <c r="AJ190" s="124">
        <v>0</v>
      </c>
      <c r="AK190" s="124">
        <v>0</v>
      </c>
      <c r="AL190" s="124">
        <v>0</v>
      </c>
      <c r="AM190" s="124">
        <v>0</v>
      </c>
      <c r="AN190" s="124">
        <v>0</v>
      </c>
      <c r="AO190" s="124">
        <v>0</v>
      </c>
      <c r="AP190" s="124">
        <v>0</v>
      </c>
      <c r="AR190" s="211" t="str">
        <f>IFERROR(AJ190/#REF!-1,"-")</f>
        <v>-</v>
      </c>
      <c r="AS190" s="293" t="str">
        <f>IFERROR(AJ190-#REF!,"-")</f>
        <v>-</v>
      </c>
    </row>
    <row r="191" spans="1:45" ht="14.4" customHeight="1" x14ac:dyDescent="0.3">
      <c r="A191" s="185" t="s">
        <v>258</v>
      </c>
      <c r="B191" s="259" t="s">
        <v>42</v>
      </c>
      <c r="C191" s="124" t="s">
        <v>121</v>
      </c>
      <c r="D191" s="124" t="s">
        <v>121</v>
      </c>
      <c r="E191" s="124" t="s">
        <v>121</v>
      </c>
      <c r="F191" s="124" t="s">
        <v>121</v>
      </c>
      <c r="G191" s="124" t="s">
        <v>121</v>
      </c>
      <c r="H191" s="124" t="s">
        <v>121</v>
      </c>
      <c r="I191" s="124" t="s">
        <v>121</v>
      </c>
      <c r="J191" s="124" t="s">
        <v>121</v>
      </c>
      <c r="K191" s="124" t="s">
        <v>121</v>
      </c>
      <c r="L191" s="124">
        <v>7.2</v>
      </c>
      <c r="M191" s="124">
        <v>6.8</v>
      </c>
      <c r="N191" s="124">
        <v>7.4</v>
      </c>
      <c r="O191" s="124">
        <v>6.9</v>
      </c>
      <c r="P191" s="124">
        <v>5.7</v>
      </c>
      <c r="Q191" s="124">
        <v>5.7</v>
      </c>
      <c r="R191" s="124">
        <v>5.7</v>
      </c>
      <c r="S191" s="124">
        <v>6.3</v>
      </c>
      <c r="T191" s="124">
        <v>6.4</v>
      </c>
      <c r="U191" s="124">
        <v>8.3000000000000007</v>
      </c>
      <c r="V191" s="124">
        <v>9.9</v>
      </c>
      <c r="W191" s="124">
        <v>10</v>
      </c>
      <c r="X191" s="124">
        <v>6.9</v>
      </c>
      <c r="Y191" s="124">
        <v>7</v>
      </c>
      <c r="Z191" s="124">
        <v>6.4</v>
      </c>
      <c r="AA191" s="254"/>
      <c r="AB191" s="255"/>
      <c r="AC191" s="255"/>
      <c r="AD191" s="255"/>
      <c r="AE191" s="256">
        <v>16.5</v>
      </c>
      <c r="AF191" s="124">
        <v>12.8</v>
      </c>
      <c r="AG191" s="124">
        <v>13.1</v>
      </c>
      <c r="AH191" s="124">
        <v>13.5</v>
      </c>
      <c r="AI191" s="124">
        <v>13.2</v>
      </c>
      <c r="AJ191" s="124">
        <v>12.2</v>
      </c>
      <c r="AK191" s="124">
        <v>14.8</v>
      </c>
      <c r="AL191" s="262">
        <v>16.7</v>
      </c>
      <c r="AM191" s="124">
        <v>16.399999999999999</v>
      </c>
      <c r="AN191" s="124">
        <v>14.7</v>
      </c>
      <c r="AO191" s="262">
        <v>17</v>
      </c>
      <c r="AP191" s="124">
        <v>16.600000000000001</v>
      </c>
      <c r="AR191" s="211" t="str">
        <f>IFERROR(AJ191/#REF!-1,"-")</f>
        <v>-</v>
      </c>
      <c r="AS191" s="293" t="str">
        <f>IFERROR(AJ191-#REF!,"-")</f>
        <v>-</v>
      </c>
    </row>
    <row r="192" spans="1:45" ht="14.4" customHeight="1" x14ac:dyDescent="0.3">
      <c r="A192" s="185" t="s">
        <v>258</v>
      </c>
      <c r="B192" s="259" t="s">
        <v>43</v>
      </c>
      <c r="C192" s="124" t="s">
        <v>121</v>
      </c>
      <c r="D192" s="124" t="s">
        <v>121</v>
      </c>
      <c r="E192" s="124" t="s">
        <v>121</v>
      </c>
      <c r="F192" s="124" t="s">
        <v>121</v>
      </c>
      <c r="G192" s="124" t="s">
        <v>121</v>
      </c>
      <c r="H192" s="124" t="s">
        <v>121</v>
      </c>
      <c r="I192" s="124" t="s">
        <v>121</v>
      </c>
      <c r="J192" s="124" t="s">
        <v>121</v>
      </c>
      <c r="K192" s="124" t="s">
        <v>121</v>
      </c>
      <c r="L192" s="124">
        <v>0.2</v>
      </c>
      <c r="M192" s="124">
        <v>0.17</v>
      </c>
      <c r="N192" s="124">
        <v>0.15</v>
      </c>
      <c r="O192" s="124">
        <v>0.23</v>
      </c>
      <c r="P192" s="124">
        <v>0.32</v>
      </c>
      <c r="Q192" s="124">
        <v>0.18</v>
      </c>
      <c r="R192" s="124">
        <v>7.0000000000000007E-2</v>
      </c>
      <c r="S192" s="124">
        <v>0.09</v>
      </c>
      <c r="T192" s="124">
        <v>0.14000000000000001</v>
      </c>
      <c r="U192" s="124">
        <v>0.22</v>
      </c>
      <c r="V192" s="124">
        <v>0.22</v>
      </c>
      <c r="W192" s="124">
        <v>0.14000000000000001</v>
      </c>
      <c r="X192" s="124">
        <v>0.17</v>
      </c>
      <c r="Y192" s="124">
        <v>0.14000000000000001</v>
      </c>
      <c r="Z192" s="124">
        <v>0.1</v>
      </c>
      <c r="AA192" s="254"/>
      <c r="AB192" s="255"/>
      <c r="AC192" s="255"/>
      <c r="AD192" s="255"/>
      <c r="AE192" s="256">
        <v>0.03</v>
      </c>
      <c r="AF192" s="124">
        <v>0</v>
      </c>
      <c r="AG192" s="124">
        <v>0</v>
      </c>
      <c r="AH192" s="124">
        <v>0</v>
      </c>
      <c r="AI192" s="124">
        <v>0</v>
      </c>
      <c r="AJ192" s="124">
        <v>0</v>
      </c>
      <c r="AK192" s="124">
        <v>0</v>
      </c>
      <c r="AL192" s="262">
        <v>0</v>
      </c>
      <c r="AM192" s="124">
        <v>0</v>
      </c>
      <c r="AN192" s="124">
        <v>0</v>
      </c>
      <c r="AO192" s="262">
        <v>0</v>
      </c>
      <c r="AP192" s="124">
        <v>0</v>
      </c>
      <c r="AR192" s="211" t="str">
        <f>IFERROR(AJ192/#REF!-1,"-")</f>
        <v>-</v>
      </c>
      <c r="AS192" s="293" t="str">
        <f>IFERROR(AJ192-#REF!,"-")</f>
        <v>-</v>
      </c>
    </row>
    <row r="193" spans="1:49" ht="14.4" customHeight="1" x14ac:dyDescent="0.3">
      <c r="A193" s="185" t="s">
        <v>258</v>
      </c>
      <c r="B193" s="259" t="s">
        <v>44</v>
      </c>
      <c r="C193" s="350" t="s">
        <v>121</v>
      </c>
      <c r="D193" s="124" t="s">
        <v>121</v>
      </c>
      <c r="E193" s="124" t="s">
        <v>121</v>
      </c>
      <c r="F193" s="124" t="s">
        <v>121</v>
      </c>
      <c r="G193" s="124" t="s">
        <v>121</v>
      </c>
      <c r="H193" s="124" t="s">
        <v>121</v>
      </c>
      <c r="I193" s="124" t="s">
        <v>121</v>
      </c>
      <c r="J193" s="124" t="s">
        <v>121</v>
      </c>
      <c r="K193" s="124" t="s">
        <v>121</v>
      </c>
      <c r="L193" s="364">
        <v>1.7510861423220976</v>
      </c>
      <c r="M193" s="364">
        <v>1.7147565543071159</v>
      </c>
      <c r="N193" s="124">
        <v>1.94</v>
      </c>
      <c r="O193" s="124">
        <v>2.1443749999999997</v>
      </c>
      <c r="P193" s="124">
        <v>1.88</v>
      </c>
      <c r="Q193" s="124">
        <v>1.89</v>
      </c>
      <c r="R193" s="124">
        <v>2.14</v>
      </c>
      <c r="S193" s="124">
        <v>1.81</v>
      </c>
      <c r="T193" s="124">
        <v>1.96</v>
      </c>
      <c r="U193" s="124">
        <v>1.93</v>
      </c>
      <c r="V193" s="124">
        <v>2.08</v>
      </c>
      <c r="W193" s="124">
        <v>2.3199999999999998</v>
      </c>
      <c r="X193" s="124">
        <v>2.41</v>
      </c>
      <c r="Y193" s="124">
        <v>2.36</v>
      </c>
      <c r="Z193" s="124">
        <v>2.67</v>
      </c>
      <c r="AA193" s="254"/>
      <c r="AB193" s="255"/>
      <c r="AC193" s="255"/>
      <c r="AD193" s="255"/>
      <c r="AE193" s="256">
        <v>2.94</v>
      </c>
      <c r="AF193" s="124">
        <v>2.35</v>
      </c>
      <c r="AG193" s="124">
        <v>2.21</v>
      </c>
      <c r="AH193" s="124">
        <v>2.19</v>
      </c>
      <c r="AI193" s="124">
        <v>2.0299999999999998</v>
      </c>
      <c r="AJ193" s="124">
        <v>1.88</v>
      </c>
      <c r="AK193" s="124">
        <v>1.97</v>
      </c>
      <c r="AL193" s="124">
        <v>2.72</v>
      </c>
      <c r="AM193" s="124">
        <v>3.21</v>
      </c>
      <c r="AN193" s="124">
        <v>2.83</v>
      </c>
      <c r="AO193" s="124">
        <v>2.7</v>
      </c>
      <c r="AP193" s="124">
        <v>2.91</v>
      </c>
      <c r="AR193" s="211" t="str">
        <f>IFERROR(AJ193/#REF!-1,"-")</f>
        <v>-</v>
      </c>
      <c r="AS193" s="293" t="str">
        <f>IFERROR(AJ193-#REF!,"-")</f>
        <v>-</v>
      </c>
    </row>
    <row r="194" spans="1:49" ht="14.4" customHeight="1" x14ac:dyDescent="0.3">
      <c r="A194" s="185" t="s">
        <v>258</v>
      </c>
      <c r="B194" s="259" t="s">
        <v>45</v>
      </c>
      <c r="C194" s="124" t="s">
        <v>121</v>
      </c>
      <c r="D194" s="124" t="s">
        <v>121</v>
      </c>
      <c r="E194" s="124" t="s">
        <v>121</v>
      </c>
      <c r="F194" s="124" t="s">
        <v>121</v>
      </c>
      <c r="G194" s="124" t="s">
        <v>121</v>
      </c>
      <c r="H194" s="124" t="s">
        <v>121</v>
      </c>
      <c r="I194" s="124" t="s">
        <v>121</v>
      </c>
      <c r="J194" s="124" t="s">
        <v>121</v>
      </c>
      <c r="K194" s="124" t="s">
        <v>121</v>
      </c>
      <c r="L194" s="124">
        <v>0.86</v>
      </c>
      <c r="M194" s="124">
        <v>0.88</v>
      </c>
      <c r="N194" s="124">
        <v>0.65</v>
      </c>
      <c r="O194" s="124">
        <v>0.78</v>
      </c>
      <c r="P194" s="124">
        <v>0.74</v>
      </c>
      <c r="Q194" s="124">
        <v>0.77</v>
      </c>
      <c r="R194" s="124">
        <v>0.52</v>
      </c>
      <c r="S194" s="124">
        <v>0.67</v>
      </c>
      <c r="T194" s="124">
        <v>0.69</v>
      </c>
      <c r="U194" s="124">
        <v>0.72</v>
      </c>
      <c r="V194" s="124">
        <v>0.77</v>
      </c>
      <c r="W194" s="124">
        <v>0.79</v>
      </c>
      <c r="X194" s="124">
        <v>0.84</v>
      </c>
      <c r="Y194" s="124">
        <v>0.64</v>
      </c>
      <c r="Z194" s="124">
        <v>0.83</v>
      </c>
      <c r="AA194" s="254"/>
      <c r="AB194" s="255"/>
      <c r="AC194" s="255"/>
      <c r="AD194" s="255"/>
      <c r="AE194" s="256">
        <v>0.87</v>
      </c>
      <c r="AF194" s="124">
        <v>0.78</v>
      </c>
      <c r="AG194" s="124">
        <v>0.81</v>
      </c>
      <c r="AH194" s="124">
        <v>0.88</v>
      </c>
      <c r="AI194" s="124">
        <v>0.69</v>
      </c>
      <c r="AJ194" s="124">
        <v>0.65</v>
      </c>
      <c r="AK194" s="124">
        <v>0.68</v>
      </c>
      <c r="AL194" s="124">
        <v>0.76</v>
      </c>
      <c r="AM194" s="124">
        <v>0.81</v>
      </c>
      <c r="AN194" s="124">
        <v>0.93</v>
      </c>
      <c r="AO194" s="124">
        <v>0.57999999999999996</v>
      </c>
      <c r="AP194" s="124">
        <v>0.74</v>
      </c>
      <c r="AR194" s="211" t="str">
        <f>IFERROR(AJ194/#REF!-1,"-")</f>
        <v>-</v>
      </c>
      <c r="AS194" s="293" t="str">
        <f>IFERROR(AJ194-#REF!,"-")</f>
        <v>-</v>
      </c>
    </row>
    <row r="195" spans="1:49" ht="14.4" customHeight="1" x14ac:dyDescent="0.3">
      <c r="A195" s="185" t="s">
        <v>258</v>
      </c>
      <c r="B195" s="263" t="s">
        <v>46</v>
      </c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  <c r="Z195" s="125"/>
      <c r="AA195" s="254"/>
      <c r="AB195" s="255"/>
      <c r="AC195" s="255"/>
      <c r="AD195" s="255"/>
      <c r="AE195" s="256">
        <v>0.06</v>
      </c>
      <c r="AF195" s="124">
        <v>7.0000000000000007E-2</v>
      </c>
      <c r="AG195" s="124">
        <v>0.05</v>
      </c>
      <c r="AH195" s="124">
        <v>0.04</v>
      </c>
      <c r="AI195" s="124">
        <v>0.04</v>
      </c>
      <c r="AJ195" s="124">
        <v>0.11</v>
      </c>
      <c r="AK195" s="124">
        <v>0.09</v>
      </c>
      <c r="AL195" s="124">
        <v>0.05</v>
      </c>
      <c r="AM195" s="124">
        <v>0.05</v>
      </c>
      <c r="AN195" s="124">
        <v>0.08</v>
      </c>
      <c r="AO195" s="124">
        <v>7.0000000000000007E-2</v>
      </c>
      <c r="AP195" s="124">
        <v>0.05</v>
      </c>
      <c r="AR195" s="211" t="str">
        <f>IFERROR(AJ195/#REF!-1,"-")</f>
        <v>-</v>
      </c>
      <c r="AS195" s="293" t="str">
        <f>IFERROR(AJ195-#REF!,"-")</f>
        <v>-</v>
      </c>
    </row>
    <row r="196" spans="1:49" ht="14.4" customHeight="1" x14ac:dyDescent="0.3">
      <c r="A196" s="185" t="s">
        <v>258</v>
      </c>
      <c r="B196" s="263" t="s">
        <v>47</v>
      </c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  <c r="Y196" s="125"/>
      <c r="Z196" s="125"/>
      <c r="AA196" s="254"/>
      <c r="AB196" s="255"/>
      <c r="AC196" s="255"/>
      <c r="AD196" s="255"/>
      <c r="AE196" s="264"/>
      <c r="AF196" s="125"/>
      <c r="AG196" s="125"/>
      <c r="AH196" s="125"/>
      <c r="AI196" s="125"/>
      <c r="AJ196" s="125"/>
      <c r="AK196" s="125"/>
      <c r="AL196" s="125"/>
      <c r="AM196" s="125"/>
      <c r="AN196" s="125"/>
      <c r="AO196" s="125"/>
      <c r="AP196" s="125"/>
      <c r="AR196" s="211" t="str">
        <f>IFERROR(AJ196/#REF!-1,"-")</f>
        <v>-</v>
      </c>
      <c r="AS196" s="293" t="str">
        <f>IFERROR(AJ196-#REF!,"-")</f>
        <v>-</v>
      </c>
    </row>
    <row r="197" spans="1:49" ht="14.4" customHeight="1" x14ac:dyDescent="0.3">
      <c r="A197" s="185" t="s">
        <v>258</v>
      </c>
      <c r="B197" s="263" t="s">
        <v>48</v>
      </c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25"/>
      <c r="X197" s="125"/>
      <c r="Y197" s="125"/>
      <c r="Z197" s="125"/>
      <c r="AA197" s="254"/>
      <c r="AB197" s="255"/>
      <c r="AC197" s="255"/>
      <c r="AD197" s="255"/>
      <c r="AE197" s="264"/>
      <c r="AF197" s="125"/>
      <c r="AG197" s="125"/>
      <c r="AH197" s="125"/>
      <c r="AI197" s="125"/>
      <c r="AJ197" s="125"/>
      <c r="AK197" s="125"/>
      <c r="AL197" s="125"/>
      <c r="AM197" s="125"/>
      <c r="AN197" s="125"/>
      <c r="AO197" s="125"/>
      <c r="AP197" s="125"/>
      <c r="AR197" s="211" t="str">
        <f>IFERROR(AJ197/#REF!-1,"-")</f>
        <v>-</v>
      </c>
      <c r="AS197" s="293" t="str">
        <f>IFERROR(AJ197-#REF!,"-")</f>
        <v>-</v>
      </c>
    </row>
    <row r="198" spans="1:49" ht="14.4" customHeight="1" x14ac:dyDescent="0.3">
      <c r="A198" s="185" t="s">
        <v>258</v>
      </c>
      <c r="B198" s="263" t="s">
        <v>49</v>
      </c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  <c r="Y198" s="125"/>
      <c r="Z198" s="125"/>
      <c r="AA198" s="254"/>
      <c r="AB198" s="255"/>
      <c r="AC198" s="255"/>
      <c r="AD198" s="255"/>
      <c r="AE198" s="264"/>
      <c r="AF198" s="125"/>
      <c r="AG198" s="125"/>
      <c r="AH198" s="125"/>
      <c r="AI198" s="125"/>
      <c r="AJ198" s="125"/>
      <c r="AK198" s="125"/>
      <c r="AL198" s="125"/>
      <c r="AM198" s="125"/>
      <c r="AN198" s="125"/>
      <c r="AO198" s="125"/>
      <c r="AP198" s="125"/>
      <c r="AR198" s="211" t="str">
        <f>IFERROR(AJ198/#REF!-1,"-")</f>
        <v>-</v>
      </c>
      <c r="AS198" s="293" t="str">
        <f>IFERROR(AJ198-#REF!,"-")</f>
        <v>-</v>
      </c>
    </row>
    <row r="199" spans="1:49" ht="14.4" customHeight="1" x14ac:dyDescent="0.3">
      <c r="A199" s="185" t="s">
        <v>258</v>
      </c>
      <c r="B199" s="259" t="s">
        <v>50</v>
      </c>
      <c r="C199" s="124" t="s">
        <v>121</v>
      </c>
      <c r="D199" s="124" t="s">
        <v>121</v>
      </c>
      <c r="E199" s="124" t="s">
        <v>121</v>
      </c>
      <c r="F199" s="350" t="s">
        <v>121</v>
      </c>
      <c r="G199" s="124" t="s">
        <v>121</v>
      </c>
      <c r="H199" s="124" t="s">
        <v>121</v>
      </c>
      <c r="I199" s="124" t="s">
        <v>121</v>
      </c>
      <c r="J199" s="124" t="s">
        <v>121</v>
      </c>
      <c r="K199" s="124" t="s">
        <v>121</v>
      </c>
      <c r="L199" s="124">
        <v>2.4500000000000002</v>
      </c>
      <c r="M199" s="124">
        <v>2.4500000000000002</v>
      </c>
      <c r="N199" s="124">
        <v>2.4500000000000002</v>
      </c>
      <c r="O199" s="124">
        <v>2.4500000000000002</v>
      </c>
      <c r="P199" s="124">
        <v>2.4500000000000002</v>
      </c>
      <c r="Q199" s="124">
        <v>2.4500000000000002</v>
      </c>
      <c r="R199" s="124">
        <v>2.4500000000000002</v>
      </c>
      <c r="S199" s="124">
        <v>2.4500000000000002</v>
      </c>
      <c r="T199" s="124">
        <v>2.4500000000000002</v>
      </c>
      <c r="U199" s="124">
        <v>2.4500000000000002</v>
      </c>
      <c r="V199" s="124">
        <v>2.4500000000000002</v>
      </c>
      <c r="W199" s="124">
        <v>2.4500000000000002</v>
      </c>
      <c r="X199" s="124">
        <v>2.4500000000000002</v>
      </c>
      <c r="Y199" s="124">
        <v>2.4500000000000002</v>
      </c>
      <c r="Z199" s="124">
        <v>2.4500000000000002</v>
      </c>
      <c r="AA199" s="254"/>
      <c r="AB199" s="255"/>
      <c r="AC199" s="255"/>
      <c r="AD199" s="255"/>
      <c r="AE199" s="256">
        <v>2.4500000000000002</v>
      </c>
      <c r="AF199" s="124">
        <v>2.4500000000000002</v>
      </c>
      <c r="AG199" s="124">
        <v>2.4500000000000002</v>
      </c>
      <c r="AH199" s="124">
        <v>2.4500000000000002</v>
      </c>
      <c r="AI199" s="124">
        <v>2.4500000000000002</v>
      </c>
      <c r="AJ199" s="124">
        <v>2.4500000000000002</v>
      </c>
      <c r="AK199" s="124">
        <v>2.4500000000000002</v>
      </c>
      <c r="AL199" s="124">
        <v>2.4500000000000002</v>
      </c>
      <c r="AM199" s="124">
        <v>2.4500000000000002</v>
      </c>
      <c r="AN199" s="124">
        <v>2.4500000000000002</v>
      </c>
      <c r="AO199" s="262">
        <v>2.4500000000000002</v>
      </c>
      <c r="AP199" s="124">
        <v>2.4500000000000002</v>
      </c>
      <c r="AR199" s="211" t="str">
        <f>IFERROR(AJ199/#REF!-1,"-")</f>
        <v>-</v>
      </c>
      <c r="AS199" s="293" t="str">
        <f>IFERROR(AJ199-#REF!,"-")</f>
        <v>-</v>
      </c>
    </row>
    <row r="200" spans="1:49" s="268" customFormat="1" ht="24" customHeight="1" x14ac:dyDescent="0.3">
      <c r="A200" s="188"/>
      <c r="B200" s="182" t="s">
        <v>109</v>
      </c>
      <c r="C200" s="184">
        <v>0</v>
      </c>
      <c r="D200" s="184">
        <v>0</v>
      </c>
      <c r="E200" s="184">
        <v>0</v>
      </c>
      <c r="F200" s="184">
        <v>0</v>
      </c>
      <c r="G200" s="184">
        <v>0</v>
      </c>
      <c r="H200" s="184">
        <v>0</v>
      </c>
      <c r="I200" s="184">
        <v>0</v>
      </c>
      <c r="J200" s="184">
        <v>0</v>
      </c>
      <c r="K200" s="184">
        <v>0</v>
      </c>
      <c r="L200" s="184">
        <v>46.911086142322098</v>
      </c>
      <c r="M200" s="184">
        <v>46.694756554307119</v>
      </c>
      <c r="N200" s="184">
        <v>46.94</v>
      </c>
      <c r="O200" s="184">
        <v>50.864374999999995</v>
      </c>
      <c r="P200" s="184">
        <v>39.210000000000008</v>
      </c>
      <c r="Q200" s="184">
        <v>42.250000000000007</v>
      </c>
      <c r="R200" s="184">
        <v>41.210000000000015</v>
      </c>
      <c r="S200" s="184">
        <v>44.410000000000011</v>
      </c>
      <c r="T200" s="184">
        <v>48.730000000000004</v>
      </c>
      <c r="U200" s="184">
        <v>45.970000000000006</v>
      </c>
      <c r="V200" s="184">
        <v>49.95</v>
      </c>
      <c r="W200" s="184">
        <v>53.77</v>
      </c>
      <c r="X200" s="184">
        <v>48.39</v>
      </c>
      <c r="Y200" s="184">
        <v>43.09</v>
      </c>
      <c r="Z200" s="184">
        <v>45.879999999999995</v>
      </c>
      <c r="AA200" s="289"/>
      <c r="AB200" s="290"/>
      <c r="AC200" s="290"/>
      <c r="AD200" s="290"/>
      <c r="AE200" s="291">
        <f t="shared" ref="AE200:AP200" si="13">SUM(AE173:AE199)</f>
        <v>61.49</v>
      </c>
      <c r="AF200" s="184">
        <f t="shared" si="13"/>
        <v>48.14</v>
      </c>
      <c r="AG200" s="184">
        <f t="shared" si="13"/>
        <v>51.180000000000007</v>
      </c>
      <c r="AH200" s="184">
        <f t="shared" si="13"/>
        <v>51.68</v>
      </c>
      <c r="AI200" s="184">
        <f t="shared" si="13"/>
        <v>49.49</v>
      </c>
      <c r="AJ200" s="184">
        <f t="shared" si="13"/>
        <v>50.260000000000005</v>
      </c>
      <c r="AK200" s="184">
        <f t="shared" si="13"/>
        <v>53.07</v>
      </c>
      <c r="AL200" s="184">
        <f t="shared" si="13"/>
        <v>60.02</v>
      </c>
      <c r="AM200" s="184">
        <f t="shared" si="13"/>
        <v>64.33</v>
      </c>
      <c r="AN200" s="184">
        <f t="shared" si="13"/>
        <v>56.579999999999991</v>
      </c>
      <c r="AO200" s="184">
        <f t="shared" si="13"/>
        <v>55.530000000000008</v>
      </c>
      <c r="AP200" s="184">
        <f t="shared" si="13"/>
        <v>58.250000000000007</v>
      </c>
      <c r="AQ200" s="207"/>
      <c r="AT200" s="292"/>
      <c r="AW200" s="292"/>
    </row>
    <row r="201" spans="1:49" s="281" customFormat="1" ht="8.4" customHeight="1" x14ac:dyDescent="0.3">
      <c r="A201" s="189"/>
      <c r="B201" s="279"/>
      <c r="C201" s="279"/>
      <c r="D201" s="279"/>
      <c r="E201" s="279"/>
      <c r="F201" s="279"/>
      <c r="G201" s="279"/>
      <c r="H201" s="279"/>
      <c r="I201" s="279"/>
      <c r="J201" s="279"/>
      <c r="K201" s="279"/>
      <c r="L201" s="279"/>
      <c r="M201" s="279"/>
      <c r="N201" s="280"/>
      <c r="O201" s="279"/>
      <c r="P201" s="279"/>
      <c r="Q201" s="279"/>
      <c r="R201" s="279"/>
      <c r="S201" s="279"/>
      <c r="T201" s="279"/>
      <c r="U201" s="279"/>
      <c r="V201" s="279"/>
      <c r="W201" s="279"/>
      <c r="X201" s="279"/>
      <c r="Y201" s="279"/>
      <c r="Z201" s="280"/>
      <c r="AA201" s="280"/>
      <c r="AB201" s="280"/>
      <c r="AC201" s="280"/>
      <c r="AD201" s="280"/>
      <c r="AE201" s="280"/>
      <c r="AF201" s="280"/>
      <c r="AG201" s="280"/>
      <c r="AH201" s="280"/>
      <c r="AI201" s="280"/>
      <c r="AJ201" s="280"/>
      <c r="AK201" s="280"/>
      <c r="AL201" s="280"/>
      <c r="AM201" s="280"/>
      <c r="AN201" s="280"/>
      <c r="AO201" s="280"/>
      <c r="AP201" s="280"/>
      <c r="AQ201" s="210"/>
      <c r="AT201" s="282"/>
      <c r="AW201" s="282"/>
    </row>
    <row r="202" spans="1:49" s="281" customFormat="1" ht="12.6" customHeight="1" x14ac:dyDescent="0.3">
      <c r="A202" s="189"/>
      <c r="B202" s="279"/>
      <c r="C202" s="283"/>
      <c r="D202" s="280"/>
      <c r="G202" s="284"/>
      <c r="H202" s="283" t="s">
        <v>112</v>
      </c>
      <c r="I202" s="280"/>
      <c r="J202" s="280"/>
      <c r="K202" s="280"/>
      <c r="L202" s="280"/>
      <c r="N202" s="285"/>
      <c r="O202" s="283" t="s">
        <v>111</v>
      </c>
      <c r="P202" s="280"/>
      <c r="Q202" s="280"/>
      <c r="R202" s="280"/>
      <c r="AI202" s="283"/>
      <c r="AJ202" s="283"/>
      <c r="AK202" s="280"/>
      <c r="AL202" s="280"/>
      <c r="AM202" s="280"/>
      <c r="AN202" s="280"/>
      <c r="AP202" s="280"/>
      <c r="AQ202" s="190"/>
    </row>
    <row r="204" spans="1:49" s="244" customFormat="1" ht="15.6" x14ac:dyDescent="0.3">
      <c r="A204" s="187" t="s">
        <v>259</v>
      </c>
      <c r="B204" s="245" t="s">
        <v>6</v>
      </c>
      <c r="C204" s="245"/>
      <c r="D204" s="245"/>
      <c r="E204" s="245"/>
      <c r="F204" s="245"/>
      <c r="G204" s="245"/>
      <c r="H204" s="245"/>
      <c r="I204" s="245"/>
      <c r="J204" s="245"/>
      <c r="K204" s="245"/>
      <c r="L204" s="245"/>
      <c r="M204" s="245"/>
      <c r="N204" s="122"/>
      <c r="O204" s="245"/>
      <c r="P204" s="245"/>
      <c r="Q204" s="245"/>
      <c r="R204" s="245"/>
      <c r="S204" s="245"/>
      <c r="T204" s="245"/>
      <c r="U204" s="245"/>
      <c r="V204" s="245"/>
      <c r="W204" s="245"/>
      <c r="X204" s="245"/>
      <c r="Y204" s="245"/>
      <c r="Z204" s="246" t="s">
        <v>108</v>
      </c>
      <c r="AA204" s="122"/>
      <c r="AB204" s="122"/>
      <c r="AC204" s="122"/>
      <c r="AD204" s="122"/>
      <c r="AE204" s="122"/>
      <c r="AF204" s="122"/>
      <c r="AG204" s="122"/>
      <c r="AH204" s="122"/>
      <c r="AI204" s="122"/>
      <c r="AJ204" s="122"/>
      <c r="AK204" s="122"/>
      <c r="AL204" s="122"/>
      <c r="AM204" s="122"/>
      <c r="AN204" s="122"/>
      <c r="AO204" s="122"/>
      <c r="AP204" s="122"/>
      <c r="AQ204"/>
      <c r="AR204"/>
      <c r="AT204" s="287"/>
      <c r="AW204" s="287"/>
    </row>
    <row r="205" spans="1:49" s="250" customFormat="1" ht="33.6" customHeight="1" x14ac:dyDescent="0.25">
      <c r="A205" s="185" t="s">
        <v>259</v>
      </c>
      <c r="B205" s="247"/>
      <c r="C205" s="193" t="s">
        <v>265</v>
      </c>
      <c r="D205" s="193" t="s">
        <v>266</v>
      </c>
      <c r="E205" s="193" t="s">
        <v>267</v>
      </c>
      <c r="F205" s="193" t="s">
        <v>268</v>
      </c>
      <c r="G205" s="193" t="s">
        <v>269</v>
      </c>
      <c r="H205" s="193" t="s">
        <v>270</v>
      </c>
      <c r="I205" s="193" t="s">
        <v>271</v>
      </c>
      <c r="J205" s="193" t="s">
        <v>272</v>
      </c>
      <c r="K205" s="193" t="s">
        <v>273</v>
      </c>
      <c r="L205" s="193" t="s">
        <v>274</v>
      </c>
      <c r="M205" s="193" t="s">
        <v>275</v>
      </c>
      <c r="N205" s="193" t="s">
        <v>264</v>
      </c>
      <c r="O205" s="212" t="s">
        <v>189</v>
      </c>
      <c r="P205" s="212" t="s">
        <v>190</v>
      </c>
      <c r="Q205" s="212" t="s">
        <v>191</v>
      </c>
      <c r="R205" s="212" t="s">
        <v>192</v>
      </c>
      <c r="S205" s="212" t="s">
        <v>193</v>
      </c>
      <c r="T205" s="212" t="s">
        <v>194</v>
      </c>
      <c r="U205" s="212" t="s">
        <v>195</v>
      </c>
      <c r="V205" s="212" t="s">
        <v>196</v>
      </c>
      <c r="W205" s="212" t="s">
        <v>197</v>
      </c>
      <c r="X205" s="212" t="s">
        <v>198</v>
      </c>
      <c r="Y205" s="212" t="s">
        <v>199</v>
      </c>
      <c r="Z205" s="212" t="s">
        <v>174</v>
      </c>
      <c r="AA205" s="248"/>
      <c r="AB205" s="248"/>
      <c r="AC205" s="248"/>
      <c r="AD205" s="248"/>
      <c r="AE205" s="212" t="str">
        <f t="shared" ref="AE205:AP205" si="14">TEXT(DATE(LEFT(TRIM(AE$1),4),RIGHT(TRIM(AE$1),2),1),"mmm yyyy")</f>
        <v>Dec 2020</v>
      </c>
      <c r="AF205" s="249" t="str">
        <f t="shared" si="14"/>
        <v>Nov 2020</v>
      </c>
      <c r="AG205" s="249" t="str">
        <f t="shared" si="14"/>
        <v>Oct 2020</v>
      </c>
      <c r="AH205" s="249" t="str">
        <f t="shared" si="14"/>
        <v>Sep 2020</v>
      </c>
      <c r="AI205" s="249" t="str">
        <f t="shared" si="14"/>
        <v>Aug 2020</v>
      </c>
      <c r="AJ205" s="249" t="str">
        <f t="shared" si="14"/>
        <v>Jul 2020</v>
      </c>
      <c r="AK205" s="249" t="str">
        <f t="shared" si="14"/>
        <v>Jun 2020</v>
      </c>
      <c r="AL205" s="249" t="str">
        <f t="shared" si="14"/>
        <v>May 2020</v>
      </c>
      <c r="AM205" s="249" t="str">
        <f t="shared" si="14"/>
        <v>Apr 2020</v>
      </c>
      <c r="AN205" s="249" t="str">
        <f t="shared" si="14"/>
        <v>Mar 2020</v>
      </c>
      <c r="AO205" s="249" t="str">
        <f t="shared" si="14"/>
        <v>Feb 2020</v>
      </c>
      <c r="AP205" s="249" t="str">
        <f t="shared" si="14"/>
        <v>Jan 2020</v>
      </c>
      <c r="AT205" s="288"/>
      <c r="AW205" s="288"/>
    </row>
    <row r="206" spans="1:49" ht="14.4" customHeight="1" x14ac:dyDescent="0.3">
      <c r="A206" s="185" t="s">
        <v>259</v>
      </c>
      <c r="B206" s="253" t="s">
        <v>23</v>
      </c>
      <c r="C206" s="124" t="s">
        <v>121</v>
      </c>
      <c r="D206" s="124" t="s">
        <v>121</v>
      </c>
      <c r="E206" s="124" t="s">
        <v>121</v>
      </c>
      <c r="F206" s="124" t="s">
        <v>121</v>
      </c>
      <c r="G206" s="124" t="s">
        <v>121</v>
      </c>
      <c r="H206" s="124" t="s">
        <v>121</v>
      </c>
      <c r="I206" s="124" t="s">
        <v>121</v>
      </c>
      <c r="J206" s="124" t="s">
        <v>121</v>
      </c>
      <c r="K206" s="124" t="s">
        <v>121</v>
      </c>
      <c r="L206" s="124">
        <v>10.68</v>
      </c>
      <c r="M206" s="350">
        <v>10.33</v>
      </c>
      <c r="N206" s="124">
        <v>10.97</v>
      </c>
      <c r="O206" s="124">
        <v>9.8699999999999992</v>
      </c>
      <c r="P206" s="124">
        <v>10.35</v>
      </c>
      <c r="Q206" s="124">
        <v>9.76</v>
      </c>
      <c r="R206" s="124">
        <v>8.43</v>
      </c>
      <c r="S206" s="124">
        <v>10.23</v>
      </c>
      <c r="T206" s="124">
        <v>10.1</v>
      </c>
      <c r="U206" s="124">
        <v>10.76</v>
      </c>
      <c r="V206" s="124">
        <v>10.51</v>
      </c>
      <c r="W206" s="124">
        <v>9.68</v>
      </c>
      <c r="X206" s="124">
        <v>10.76</v>
      </c>
      <c r="Y206" s="124">
        <v>9.2100000000000009</v>
      </c>
      <c r="Z206" s="124">
        <v>10.15</v>
      </c>
      <c r="AA206" s="254"/>
      <c r="AB206" s="255"/>
      <c r="AC206" s="255"/>
      <c r="AD206" s="255"/>
      <c r="AE206" s="256">
        <v>9.83</v>
      </c>
      <c r="AF206" s="124">
        <v>9.24</v>
      </c>
      <c r="AG206" s="124">
        <v>10.72</v>
      </c>
      <c r="AH206" s="124">
        <v>10.15</v>
      </c>
      <c r="AI206" s="124">
        <v>9.8000000000000007</v>
      </c>
      <c r="AJ206" s="124">
        <v>10.46</v>
      </c>
      <c r="AK206" s="124">
        <v>10.41</v>
      </c>
      <c r="AL206" s="124">
        <v>9.99</v>
      </c>
      <c r="AM206" s="124">
        <v>10.42</v>
      </c>
      <c r="AN206" s="124">
        <v>10.93</v>
      </c>
      <c r="AO206" s="262">
        <v>10.14</v>
      </c>
      <c r="AP206" s="124">
        <v>10.5</v>
      </c>
      <c r="AR206" s="211" t="str">
        <f>IFERROR(AJ206/#REF!-1,"-")</f>
        <v>-</v>
      </c>
      <c r="AS206" s="293" t="str">
        <f>IFERROR(AJ206-#REF!,"-")</f>
        <v>-</v>
      </c>
    </row>
    <row r="207" spans="1:49" ht="14.4" customHeight="1" x14ac:dyDescent="0.3">
      <c r="A207" s="185" t="s">
        <v>259</v>
      </c>
      <c r="B207" s="259" t="s">
        <v>25</v>
      </c>
      <c r="C207" s="124" t="s">
        <v>121</v>
      </c>
      <c r="D207" s="124" t="s">
        <v>121</v>
      </c>
      <c r="E207" s="124" t="s">
        <v>121</v>
      </c>
      <c r="F207" s="124" t="s">
        <v>121</v>
      </c>
      <c r="G207" s="124" t="s">
        <v>121</v>
      </c>
      <c r="H207" s="124" t="s">
        <v>121</v>
      </c>
      <c r="I207" s="124" t="s">
        <v>121</v>
      </c>
      <c r="J207" s="124" t="s">
        <v>121</v>
      </c>
      <c r="K207" s="124" t="s">
        <v>121</v>
      </c>
      <c r="L207" s="124">
        <v>0.09</v>
      </c>
      <c r="M207" s="124">
        <v>0.08</v>
      </c>
      <c r="N207" s="124">
        <v>0.08</v>
      </c>
      <c r="O207" s="124">
        <v>0.09</v>
      </c>
      <c r="P207" s="124">
        <v>0.09</v>
      </c>
      <c r="Q207" s="124">
        <v>7.0000000000000007E-2</v>
      </c>
      <c r="R207" s="124">
        <v>7.0000000000000007E-2</v>
      </c>
      <c r="S207" s="124">
        <v>0.06</v>
      </c>
      <c r="T207" s="124">
        <v>0.05</v>
      </c>
      <c r="U207" s="124">
        <v>7.0000000000000007E-2</v>
      </c>
      <c r="V207" s="124">
        <v>0.08</v>
      </c>
      <c r="W207" s="124">
        <v>0.09</v>
      </c>
      <c r="X207" s="124">
        <v>0.15</v>
      </c>
      <c r="Y207" s="124">
        <v>0.13</v>
      </c>
      <c r="Z207" s="124">
        <v>0.11</v>
      </c>
      <c r="AA207" s="254"/>
      <c r="AB207" s="255"/>
      <c r="AC207" s="255"/>
      <c r="AD207" s="255"/>
      <c r="AE207" s="256">
        <v>0.11</v>
      </c>
      <c r="AF207" s="124">
        <v>0.08</v>
      </c>
      <c r="AG207" s="124">
        <v>0.09</v>
      </c>
      <c r="AH207" s="124">
        <v>0.08</v>
      </c>
      <c r="AI207" s="124">
        <v>7.0000000000000007E-2</v>
      </c>
      <c r="AJ207" s="124">
        <v>0.08</v>
      </c>
      <c r="AK207" s="124">
        <v>0.08</v>
      </c>
      <c r="AL207" s="124">
        <v>0.08</v>
      </c>
      <c r="AM207" s="124">
        <v>0.1</v>
      </c>
      <c r="AN207" s="124">
        <v>0.09</v>
      </c>
      <c r="AO207" s="124">
        <v>0.08</v>
      </c>
      <c r="AP207" s="124">
        <v>0.09</v>
      </c>
      <c r="AR207" s="211" t="str">
        <f>IFERROR(AJ207/#REF!-1,"-")</f>
        <v>-</v>
      </c>
      <c r="AS207" s="293" t="str">
        <f>IFERROR(AJ207-#REF!,"-")</f>
        <v>-</v>
      </c>
    </row>
    <row r="208" spans="1:49" ht="14.4" customHeight="1" x14ac:dyDescent="0.3">
      <c r="A208" s="185" t="s">
        <v>259</v>
      </c>
      <c r="B208" s="259" t="s">
        <v>26</v>
      </c>
      <c r="C208" s="124" t="s">
        <v>121</v>
      </c>
      <c r="D208" s="124" t="s">
        <v>121</v>
      </c>
      <c r="E208" s="124" t="s">
        <v>121</v>
      </c>
      <c r="F208" s="124" t="s">
        <v>121</v>
      </c>
      <c r="G208" s="124" t="s">
        <v>121</v>
      </c>
      <c r="H208" s="124" t="s">
        <v>121</v>
      </c>
      <c r="I208" s="124" t="s">
        <v>121</v>
      </c>
      <c r="J208" s="124" t="s">
        <v>121</v>
      </c>
      <c r="K208" s="124" t="s">
        <v>121</v>
      </c>
      <c r="L208" s="124">
        <v>2.12</v>
      </c>
      <c r="M208" s="124">
        <v>2.04</v>
      </c>
      <c r="N208" s="124">
        <v>2.36</v>
      </c>
      <c r="O208" s="124">
        <v>2.41</v>
      </c>
      <c r="P208" s="124">
        <v>2.19</v>
      </c>
      <c r="Q208" s="124">
        <v>2.19</v>
      </c>
      <c r="R208" s="124">
        <v>1.98</v>
      </c>
      <c r="S208" s="124">
        <v>1.88</v>
      </c>
      <c r="T208" s="124">
        <v>1.92</v>
      </c>
      <c r="U208" s="124">
        <v>1.97</v>
      </c>
      <c r="V208" s="124">
        <v>2.02</v>
      </c>
      <c r="W208" s="124">
        <v>2</v>
      </c>
      <c r="X208" s="124">
        <v>1.97</v>
      </c>
      <c r="Y208" s="124">
        <v>1.72</v>
      </c>
      <c r="Z208" s="124">
        <v>2.2200000000000002</v>
      </c>
      <c r="AA208" s="254"/>
      <c r="AB208" s="255"/>
      <c r="AC208" s="255"/>
      <c r="AD208" s="255"/>
      <c r="AE208" s="256">
        <v>2.59</v>
      </c>
      <c r="AF208" s="124">
        <v>2.37</v>
      </c>
      <c r="AG208" s="124">
        <v>2.29</v>
      </c>
      <c r="AH208" s="124">
        <v>2.15</v>
      </c>
      <c r="AI208" s="124">
        <v>1.98</v>
      </c>
      <c r="AJ208" s="124">
        <v>2.17</v>
      </c>
      <c r="AK208" s="124">
        <v>1.98</v>
      </c>
      <c r="AL208" s="124">
        <v>2.2200000000000002</v>
      </c>
      <c r="AM208" s="124">
        <v>2.33</v>
      </c>
      <c r="AN208" s="124">
        <v>2.3199999999999998</v>
      </c>
      <c r="AO208" s="124">
        <v>2.13</v>
      </c>
      <c r="AP208" s="124">
        <v>2.42</v>
      </c>
      <c r="AR208" s="211" t="str">
        <f>IFERROR(AJ208/#REF!-1,"-")</f>
        <v>-</v>
      </c>
      <c r="AS208" s="293" t="str">
        <f>IFERROR(AJ208-#REF!,"-")</f>
        <v>-</v>
      </c>
    </row>
    <row r="209" spans="1:45" ht="14.4" customHeight="1" x14ac:dyDescent="0.3">
      <c r="A209" s="185" t="s">
        <v>259</v>
      </c>
      <c r="B209" s="259" t="s">
        <v>27</v>
      </c>
      <c r="C209" s="124" t="s">
        <v>121</v>
      </c>
      <c r="D209" s="124" t="s">
        <v>121</v>
      </c>
      <c r="E209" s="124" t="s">
        <v>121</v>
      </c>
      <c r="F209" s="124" t="s">
        <v>121</v>
      </c>
      <c r="G209" s="124" t="s">
        <v>121</v>
      </c>
      <c r="H209" s="124" t="s">
        <v>121</v>
      </c>
      <c r="I209" s="124" t="s">
        <v>121</v>
      </c>
      <c r="J209" s="124" t="s">
        <v>121</v>
      </c>
      <c r="K209" s="124" t="s">
        <v>121</v>
      </c>
      <c r="L209" s="124">
        <v>8</v>
      </c>
      <c r="M209" s="124">
        <v>7</v>
      </c>
      <c r="N209" s="124">
        <v>10.6</v>
      </c>
      <c r="O209" s="124">
        <v>7.1</v>
      </c>
      <c r="P209" s="124">
        <v>4.5</v>
      </c>
      <c r="Q209" s="124">
        <v>5.3</v>
      </c>
      <c r="R209" s="124">
        <v>5.9</v>
      </c>
      <c r="S209" s="124">
        <v>7.4</v>
      </c>
      <c r="T209" s="124">
        <v>8.8000000000000007</v>
      </c>
      <c r="U209" s="124">
        <v>7.8</v>
      </c>
      <c r="V209" s="124">
        <v>8.1999999999999993</v>
      </c>
      <c r="W209" s="124">
        <v>9.6</v>
      </c>
      <c r="X209" s="124">
        <v>8.1999999999999993</v>
      </c>
      <c r="Y209" s="124">
        <v>10.4</v>
      </c>
      <c r="Z209" s="124">
        <v>12.7</v>
      </c>
      <c r="AA209" s="254"/>
      <c r="AB209" s="255"/>
      <c r="AC209" s="255"/>
      <c r="AD209" s="255"/>
      <c r="AE209" s="256">
        <v>6.1</v>
      </c>
      <c r="AF209" s="124">
        <v>5.7</v>
      </c>
      <c r="AG209" s="124">
        <v>5</v>
      </c>
      <c r="AH209" s="124">
        <v>5</v>
      </c>
      <c r="AI209" s="124">
        <v>6.9</v>
      </c>
      <c r="AJ209" s="124">
        <v>7.2</v>
      </c>
      <c r="AK209" s="124">
        <v>5.8</v>
      </c>
      <c r="AL209" s="124">
        <v>6.3</v>
      </c>
      <c r="AM209" s="124">
        <v>6.4</v>
      </c>
      <c r="AN209" s="124">
        <v>5.0999999999999996</v>
      </c>
      <c r="AO209" s="124">
        <v>6.1</v>
      </c>
      <c r="AP209" s="124">
        <v>7.1</v>
      </c>
      <c r="AR209" s="211" t="str">
        <f>IFERROR(AJ209/#REF!-1,"-")</f>
        <v>-</v>
      </c>
      <c r="AS209" s="293" t="str">
        <f>IFERROR(AJ209-#REF!,"-")</f>
        <v>-</v>
      </c>
    </row>
    <row r="210" spans="1:45" ht="14.4" customHeight="1" x14ac:dyDescent="0.3">
      <c r="A210" s="185" t="s">
        <v>259</v>
      </c>
      <c r="B210" s="259" t="s">
        <v>28</v>
      </c>
      <c r="C210" s="124" t="s">
        <v>121</v>
      </c>
      <c r="D210" s="124" t="s">
        <v>121</v>
      </c>
      <c r="E210" s="124" t="s">
        <v>121</v>
      </c>
      <c r="F210" s="124" t="s">
        <v>121</v>
      </c>
      <c r="G210" s="124" t="s">
        <v>121</v>
      </c>
      <c r="H210" s="124" t="s">
        <v>121</v>
      </c>
      <c r="I210" s="124" t="s">
        <v>121</v>
      </c>
      <c r="J210" s="124" t="s">
        <v>121</v>
      </c>
      <c r="K210" s="124" t="s">
        <v>121</v>
      </c>
      <c r="L210" s="124">
        <v>44.05</v>
      </c>
      <c r="M210" s="124">
        <v>41.35</v>
      </c>
      <c r="N210" s="124">
        <v>42.49</v>
      </c>
      <c r="O210" s="124">
        <v>39.979999999999997</v>
      </c>
      <c r="P210" s="124">
        <v>36.549999999999997</v>
      </c>
      <c r="Q210" s="124">
        <v>36.159999999999997</v>
      </c>
      <c r="R210" s="124">
        <v>33.28</v>
      </c>
      <c r="S210" s="124">
        <v>38.19</v>
      </c>
      <c r="T210" s="124">
        <v>37.06</v>
      </c>
      <c r="U210" s="124">
        <v>39.299999999999997</v>
      </c>
      <c r="V210" s="124">
        <v>44.24</v>
      </c>
      <c r="W210" s="124">
        <v>42.41</v>
      </c>
      <c r="X210" s="124">
        <v>46.36</v>
      </c>
      <c r="Y210" s="124">
        <v>41.53</v>
      </c>
      <c r="Z210" s="124">
        <v>45.43</v>
      </c>
      <c r="AA210" s="254"/>
      <c r="AB210" s="255"/>
      <c r="AC210" s="255"/>
      <c r="AD210" s="255"/>
      <c r="AE210" s="256">
        <v>45.3</v>
      </c>
      <c r="AF210" s="124">
        <v>40.96</v>
      </c>
      <c r="AG210" s="124">
        <v>41.1</v>
      </c>
      <c r="AH210" s="124">
        <v>37.11</v>
      </c>
      <c r="AI210" s="124">
        <v>34.39</v>
      </c>
      <c r="AJ210" s="124">
        <v>38.96</v>
      </c>
      <c r="AK210" s="124">
        <v>39.9</v>
      </c>
      <c r="AL210" s="124">
        <v>43.63</v>
      </c>
      <c r="AM210" s="124">
        <v>49.86</v>
      </c>
      <c r="AN210" s="124">
        <v>46.01</v>
      </c>
      <c r="AO210" s="124">
        <v>43.64</v>
      </c>
      <c r="AP210" s="124">
        <v>44.58</v>
      </c>
      <c r="AR210" s="211" t="str">
        <f>IFERROR(AJ210/#REF!-1,"-")</f>
        <v>-</v>
      </c>
      <c r="AS210" s="293" t="str">
        <f>IFERROR(AJ210-#REF!,"-")</f>
        <v>-</v>
      </c>
    </row>
    <row r="211" spans="1:45" ht="14.4" customHeight="1" x14ac:dyDescent="0.3">
      <c r="A211" s="185" t="s">
        <v>259</v>
      </c>
      <c r="B211" s="259" t="s">
        <v>29</v>
      </c>
      <c r="C211" s="124" t="s">
        <v>121</v>
      </c>
      <c r="D211" s="124" t="s">
        <v>121</v>
      </c>
      <c r="E211" s="124" t="s">
        <v>121</v>
      </c>
      <c r="F211" s="124" t="s">
        <v>121</v>
      </c>
      <c r="G211" s="124" t="s">
        <v>121</v>
      </c>
      <c r="H211" s="124" t="s">
        <v>121</v>
      </c>
      <c r="I211" s="124" t="s">
        <v>121</v>
      </c>
      <c r="J211" s="124" t="s">
        <v>121</v>
      </c>
      <c r="K211" s="124" t="s">
        <v>121</v>
      </c>
      <c r="L211" s="124">
        <v>0.3</v>
      </c>
      <c r="M211" s="124">
        <v>0.3</v>
      </c>
      <c r="N211" s="124">
        <v>0.4</v>
      </c>
      <c r="O211" s="124">
        <v>0.4</v>
      </c>
      <c r="P211" s="124">
        <v>0.3</v>
      </c>
      <c r="Q211" s="124">
        <v>0.3</v>
      </c>
      <c r="R211" s="124">
        <v>0.4</v>
      </c>
      <c r="S211" s="124">
        <v>0.3</v>
      </c>
      <c r="T211" s="124">
        <v>0.3</v>
      </c>
      <c r="U211" s="124">
        <v>0.3</v>
      </c>
      <c r="V211" s="124">
        <v>0.4</v>
      </c>
      <c r="W211" s="124">
        <v>0.3</v>
      </c>
      <c r="X211" s="124">
        <v>0.4</v>
      </c>
      <c r="Y211" s="124">
        <v>0.5</v>
      </c>
      <c r="Z211" s="124">
        <v>0.7</v>
      </c>
      <c r="AA211" s="254"/>
      <c r="AB211" s="255"/>
      <c r="AC211" s="255"/>
      <c r="AD211" s="255"/>
      <c r="AE211" s="256">
        <v>0.5</v>
      </c>
      <c r="AF211" s="124">
        <v>0.4</v>
      </c>
      <c r="AG211" s="124">
        <v>0.4</v>
      </c>
      <c r="AH211" s="124">
        <v>0.3</v>
      </c>
      <c r="AI211" s="124">
        <v>0.4</v>
      </c>
      <c r="AJ211" s="124">
        <v>0.3</v>
      </c>
      <c r="AK211" s="124">
        <v>0.4</v>
      </c>
      <c r="AL211" s="124">
        <v>0.5</v>
      </c>
      <c r="AM211" s="124">
        <v>0.5</v>
      </c>
      <c r="AN211" s="124">
        <v>0.4</v>
      </c>
      <c r="AO211" s="124">
        <v>0.4</v>
      </c>
      <c r="AP211" s="124">
        <v>0.5</v>
      </c>
      <c r="AR211" s="211" t="str">
        <f>IFERROR(AJ211/#REF!-1,"-")</f>
        <v>-</v>
      </c>
      <c r="AS211" s="293" t="str">
        <f>IFERROR(AJ211-#REF!,"-")</f>
        <v>-</v>
      </c>
    </row>
    <row r="212" spans="1:45" ht="14.4" customHeight="1" x14ac:dyDescent="0.3">
      <c r="A212" s="185" t="s">
        <v>259</v>
      </c>
      <c r="B212" s="259" t="s">
        <v>30</v>
      </c>
      <c r="C212" s="124" t="s">
        <v>121</v>
      </c>
      <c r="D212" s="124" t="s">
        <v>121</v>
      </c>
      <c r="E212" s="124" t="s">
        <v>121</v>
      </c>
      <c r="F212" s="124" t="s">
        <v>121</v>
      </c>
      <c r="G212" s="124" t="s">
        <v>121</v>
      </c>
      <c r="H212" s="124" t="s">
        <v>121</v>
      </c>
      <c r="I212" s="124" t="s">
        <v>121</v>
      </c>
      <c r="J212" s="124" t="s">
        <v>121</v>
      </c>
      <c r="K212" s="124" t="s">
        <v>121</v>
      </c>
      <c r="L212" s="124">
        <v>25.7</v>
      </c>
      <c r="M212" s="124">
        <v>7.79</v>
      </c>
      <c r="N212" s="124">
        <v>5.42</v>
      </c>
      <c r="O212" s="124">
        <v>11.13</v>
      </c>
      <c r="P212" s="124">
        <v>13.73</v>
      </c>
      <c r="Q212" s="124">
        <v>20.74</v>
      </c>
      <c r="R212" s="124">
        <v>26.1</v>
      </c>
      <c r="S212" s="124">
        <v>30.15</v>
      </c>
      <c r="T212" s="124">
        <v>31.76</v>
      </c>
      <c r="U212" s="124">
        <v>30.56</v>
      </c>
      <c r="V212" s="124">
        <v>33.25</v>
      </c>
      <c r="W212" s="124">
        <v>31.37</v>
      </c>
      <c r="X212" s="124">
        <v>26.43</v>
      </c>
      <c r="Y212" s="124">
        <v>11.73</v>
      </c>
      <c r="Z212" s="124">
        <v>6.2</v>
      </c>
      <c r="AA212" s="254"/>
      <c r="AB212" s="255"/>
      <c r="AC212" s="255"/>
      <c r="AD212" s="255"/>
      <c r="AE212" s="256">
        <v>13.01</v>
      </c>
      <c r="AF212" s="124">
        <v>17.64</v>
      </c>
      <c r="AG212" s="124">
        <v>22.93</v>
      </c>
      <c r="AH212" s="124">
        <v>24.02</v>
      </c>
      <c r="AI212" s="124">
        <v>26.16</v>
      </c>
      <c r="AJ212" s="124">
        <v>30.9</v>
      </c>
      <c r="AK212" s="124">
        <v>30.26</v>
      </c>
      <c r="AL212" s="124">
        <v>29.81</v>
      </c>
      <c r="AM212" s="124">
        <v>28.99</v>
      </c>
      <c r="AN212" s="124">
        <v>22.56</v>
      </c>
      <c r="AO212" s="124">
        <v>11.24</v>
      </c>
      <c r="AP212" s="124">
        <v>7.2</v>
      </c>
      <c r="AR212" s="211" t="str">
        <f>IFERROR(AJ212/#REF!-1,"-")</f>
        <v>-</v>
      </c>
      <c r="AS212" s="293" t="str">
        <f>IFERROR(AJ212-#REF!,"-")</f>
        <v>-</v>
      </c>
    </row>
    <row r="213" spans="1:45" ht="14.4" customHeight="1" x14ac:dyDescent="0.3">
      <c r="A213" s="185" t="s">
        <v>259</v>
      </c>
      <c r="B213" s="259" t="s">
        <v>31</v>
      </c>
      <c r="C213" s="124" t="s">
        <v>121</v>
      </c>
      <c r="D213" s="124" t="s">
        <v>121</v>
      </c>
      <c r="E213" s="124" t="s">
        <v>121</v>
      </c>
      <c r="F213" s="124" t="s">
        <v>121</v>
      </c>
      <c r="G213" s="124" t="s">
        <v>121</v>
      </c>
      <c r="H213" s="124" t="s">
        <v>121</v>
      </c>
      <c r="I213" s="124" t="s">
        <v>121</v>
      </c>
      <c r="J213" s="124" t="s">
        <v>121</v>
      </c>
      <c r="K213" s="124" t="s">
        <v>121</v>
      </c>
      <c r="L213" s="124">
        <v>0.22</v>
      </c>
      <c r="M213" s="124">
        <v>0.16</v>
      </c>
      <c r="N213" s="124">
        <v>0.15</v>
      </c>
      <c r="O213" s="124">
        <v>0.22</v>
      </c>
      <c r="P213" s="124">
        <v>0.26</v>
      </c>
      <c r="Q213" s="124">
        <v>0.19</v>
      </c>
      <c r="R213" s="124">
        <v>0.18</v>
      </c>
      <c r="S213" s="124">
        <v>0.16</v>
      </c>
      <c r="T213" s="124">
        <v>0.18</v>
      </c>
      <c r="U213" s="124">
        <v>0.17</v>
      </c>
      <c r="V213" s="124">
        <v>0.18</v>
      </c>
      <c r="W213" s="124">
        <v>0.21</v>
      </c>
      <c r="X213" s="124">
        <v>0.24</v>
      </c>
      <c r="Y213" s="124">
        <v>0.19</v>
      </c>
      <c r="Z213" s="124">
        <v>0.18</v>
      </c>
      <c r="AA213" s="254"/>
      <c r="AB213" s="255"/>
      <c r="AC213" s="255"/>
      <c r="AD213" s="255"/>
      <c r="AE213" s="256">
        <v>0.19</v>
      </c>
      <c r="AF213" s="124">
        <v>0.14000000000000001</v>
      </c>
      <c r="AG213" s="124">
        <v>0.13</v>
      </c>
      <c r="AH213" s="124">
        <v>0.11</v>
      </c>
      <c r="AI213" s="124">
        <v>0.1</v>
      </c>
      <c r="AJ213" s="124">
        <v>0.1</v>
      </c>
      <c r="AK213" s="124">
        <v>0.09</v>
      </c>
      <c r="AL213" s="124">
        <v>0.1</v>
      </c>
      <c r="AM213" s="124">
        <v>0.11</v>
      </c>
      <c r="AN213" s="124">
        <v>0.14000000000000001</v>
      </c>
      <c r="AO213" s="124">
        <v>0.12</v>
      </c>
      <c r="AP213" s="124">
        <v>0.12</v>
      </c>
      <c r="AR213" s="211" t="str">
        <f>IFERROR(AJ213/#REF!-1,"-")</f>
        <v>-</v>
      </c>
      <c r="AS213" s="293" t="str">
        <f>IFERROR(AJ213-#REF!,"-")</f>
        <v>-</v>
      </c>
    </row>
    <row r="214" spans="1:45" ht="14.4" customHeight="1" x14ac:dyDescent="0.3">
      <c r="A214" s="185" t="s">
        <v>259</v>
      </c>
      <c r="B214" s="259" t="s">
        <v>32</v>
      </c>
      <c r="C214" s="124" t="s">
        <v>121</v>
      </c>
      <c r="D214" s="124" t="s">
        <v>121</v>
      </c>
      <c r="E214" s="124" t="s">
        <v>121</v>
      </c>
      <c r="F214" s="124" t="s">
        <v>121</v>
      </c>
      <c r="G214" s="124" t="s">
        <v>121</v>
      </c>
      <c r="H214" s="124" t="s">
        <v>121</v>
      </c>
      <c r="I214" s="124" t="s">
        <v>121</v>
      </c>
      <c r="J214" s="124" t="s">
        <v>121</v>
      </c>
      <c r="K214" s="124" t="s">
        <v>121</v>
      </c>
      <c r="L214" s="124">
        <v>1.56</v>
      </c>
      <c r="M214" s="124">
        <v>1.65</v>
      </c>
      <c r="N214" s="124">
        <v>1.65</v>
      </c>
      <c r="O214" s="124">
        <v>1.57</v>
      </c>
      <c r="P214" s="124">
        <v>1.37</v>
      </c>
      <c r="Q214" s="124">
        <v>1.38</v>
      </c>
      <c r="R214" s="124">
        <v>1.3</v>
      </c>
      <c r="S214" s="124">
        <v>1.37</v>
      </c>
      <c r="T214" s="124">
        <v>1.38</v>
      </c>
      <c r="U214" s="124">
        <v>1.25</v>
      </c>
      <c r="V214" s="124">
        <v>1.81</v>
      </c>
      <c r="W214" s="124">
        <v>1.93</v>
      </c>
      <c r="X214" s="124">
        <v>2.0699999999999998</v>
      </c>
      <c r="Y214" s="124">
        <v>2.21</v>
      </c>
      <c r="Z214" s="124">
        <v>2.21</v>
      </c>
      <c r="AA214" s="254"/>
      <c r="AB214" s="255"/>
      <c r="AC214" s="255"/>
      <c r="AD214" s="255"/>
      <c r="AE214" s="256">
        <v>3.32</v>
      </c>
      <c r="AF214" s="124">
        <v>3.07</v>
      </c>
      <c r="AG214" s="124">
        <v>3.38</v>
      </c>
      <c r="AH214" s="124">
        <v>3.13</v>
      </c>
      <c r="AI214" s="124">
        <v>3.08</v>
      </c>
      <c r="AJ214" s="124">
        <v>3.11</v>
      </c>
      <c r="AK214" s="124">
        <v>3.03</v>
      </c>
      <c r="AL214" s="262">
        <v>4.28</v>
      </c>
      <c r="AM214" s="124">
        <v>4.5</v>
      </c>
      <c r="AN214" s="124">
        <v>4.0199999999999996</v>
      </c>
      <c r="AO214" s="124">
        <v>4.29</v>
      </c>
      <c r="AP214" s="124">
        <v>4.29</v>
      </c>
      <c r="AR214" s="211" t="str">
        <f>IFERROR(AJ214/#REF!-1,"-")</f>
        <v>-</v>
      </c>
      <c r="AS214" s="293" t="str">
        <f>IFERROR(AJ214-#REF!,"-")</f>
        <v>-</v>
      </c>
    </row>
    <row r="215" spans="1:45" ht="14.4" customHeight="1" x14ac:dyDescent="0.3">
      <c r="A215" s="185" t="s">
        <v>259</v>
      </c>
      <c r="B215" s="259" t="s">
        <v>33</v>
      </c>
      <c r="C215" s="124" t="s">
        <v>121</v>
      </c>
      <c r="D215" s="124" t="s">
        <v>121</v>
      </c>
      <c r="E215" s="124" t="s">
        <v>121</v>
      </c>
      <c r="F215" s="124" t="s">
        <v>121</v>
      </c>
      <c r="G215" s="124" t="s">
        <v>121</v>
      </c>
      <c r="H215" s="124" t="s">
        <v>121</v>
      </c>
      <c r="I215" s="124" t="s">
        <v>121</v>
      </c>
      <c r="J215" s="124" t="s">
        <v>121</v>
      </c>
      <c r="K215" s="124" t="s">
        <v>121</v>
      </c>
      <c r="L215" s="124">
        <v>35.950000000000003</v>
      </c>
      <c r="M215" s="124">
        <v>35.82</v>
      </c>
      <c r="N215" s="124">
        <v>37.119999999999997</v>
      </c>
      <c r="O215" s="124">
        <v>36.5</v>
      </c>
      <c r="P215" s="124">
        <v>31.75</v>
      </c>
      <c r="Q215" s="124">
        <v>30.81</v>
      </c>
      <c r="R215" s="124">
        <v>27.17</v>
      </c>
      <c r="S215" s="124">
        <v>29</v>
      </c>
      <c r="T215" s="124">
        <v>30.71</v>
      </c>
      <c r="U215" s="124">
        <v>32.090000000000003</v>
      </c>
      <c r="V215" s="124">
        <v>36.24</v>
      </c>
      <c r="W215" s="124">
        <v>35.15</v>
      </c>
      <c r="X215" s="124">
        <v>39.450000000000003</v>
      </c>
      <c r="Y215" s="124">
        <v>36.79</v>
      </c>
      <c r="Z215" s="124">
        <v>37.92</v>
      </c>
      <c r="AA215" s="254"/>
      <c r="AB215" s="255"/>
      <c r="AC215" s="255"/>
      <c r="AD215" s="255"/>
      <c r="AE215" s="256">
        <v>37.97</v>
      </c>
      <c r="AF215" s="124">
        <v>32.31</v>
      </c>
      <c r="AG215" s="124">
        <v>31.97</v>
      </c>
      <c r="AH215" s="124">
        <v>29.12</v>
      </c>
      <c r="AI215" s="124">
        <v>26.39</v>
      </c>
      <c r="AJ215" s="124">
        <v>31.55</v>
      </c>
      <c r="AK215" s="124">
        <v>31.99</v>
      </c>
      <c r="AL215" s="124">
        <v>35.01</v>
      </c>
      <c r="AM215" s="124">
        <v>39.29</v>
      </c>
      <c r="AN215" s="124">
        <v>39.880000000000003</v>
      </c>
      <c r="AO215" s="124">
        <v>36.03</v>
      </c>
      <c r="AP215" s="124">
        <v>41.59</v>
      </c>
      <c r="AR215" s="211" t="str">
        <f>IFERROR(AJ215/#REF!-1,"-")</f>
        <v>-</v>
      </c>
      <c r="AS215" s="293" t="str">
        <f>IFERROR(AJ215-#REF!,"-")</f>
        <v>-</v>
      </c>
    </row>
    <row r="216" spans="1:45" ht="14.4" customHeight="1" x14ac:dyDescent="0.3">
      <c r="A216" s="185" t="s">
        <v>259</v>
      </c>
      <c r="B216" s="259" t="s">
        <v>34</v>
      </c>
      <c r="C216" s="124" t="s">
        <v>121</v>
      </c>
      <c r="D216" s="124" t="s">
        <v>121</v>
      </c>
      <c r="E216" s="124" t="s">
        <v>121</v>
      </c>
      <c r="F216" s="124" t="s">
        <v>121</v>
      </c>
      <c r="G216" s="124" t="s">
        <v>121</v>
      </c>
      <c r="H216" s="124" t="s">
        <v>121</v>
      </c>
      <c r="I216" s="124" t="s">
        <v>121</v>
      </c>
      <c r="J216" s="124" t="s">
        <v>121</v>
      </c>
      <c r="K216" s="124" t="s">
        <v>121</v>
      </c>
      <c r="L216" s="124">
        <v>0.24</v>
      </c>
      <c r="M216" s="124">
        <v>0.28999999999999998</v>
      </c>
      <c r="N216" s="124">
        <v>0.31</v>
      </c>
      <c r="O216" s="124">
        <v>0.28999999999999998</v>
      </c>
      <c r="P216" s="124">
        <v>0.33</v>
      </c>
      <c r="Q216" s="124">
        <v>0.32</v>
      </c>
      <c r="R216" s="124">
        <v>0.26</v>
      </c>
      <c r="S216" s="124">
        <v>0.28000000000000003</v>
      </c>
      <c r="T216" s="124">
        <v>0.21</v>
      </c>
      <c r="U216" s="124">
        <v>0.22</v>
      </c>
      <c r="V216" s="124">
        <v>0.32</v>
      </c>
      <c r="W216" s="124">
        <v>0.24</v>
      </c>
      <c r="X216" s="124">
        <v>0.4</v>
      </c>
      <c r="Y216" s="124">
        <v>0.38</v>
      </c>
      <c r="Z216" s="124">
        <v>0.48</v>
      </c>
      <c r="AA216" s="254"/>
      <c r="AB216" s="255"/>
      <c r="AC216" s="255"/>
      <c r="AD216" s="255"/>
      <c r="AE216" s="256">
        <v>0.41</v>
      </c>
      <c r="AF216" s="124">
        <v>0.35</v>
      </c>
      <c r="AG216" s="124">
        <v>1.2</v>
      </c>
      <c r="AH216" s="124">
        <v>0.26</v>
      </c>
      <c r="AI216" s="124">
        <v>0.28000000000000003</v>
      </c>
      <c r="AJ216" s="124">
        <v>0.28000000000000003</v>
      </c>
      <c r="AK216" s="124">
        <v>0.23</v>
      </c>
      <c r="AL216" s="124">
        <v>0.38</v>
      </c>
      <c r="AM216" s="124">
        <v>0.45</v>
      </c>
      <c r="AN216" s="124">
        <v>0.39</v>
      </c>
      <c r="AO216" s="124">
        <v>0.43</v>
      </c>
      <c r="AP216" s="124">
        <v>0.38</v>
      </c>
      <c r="AR216" s="211" t="str">
        <f>IFERROR(AJ216/#REF!-1,"-")</f>
        <v>-</v>
      </c>
      <c r="AS216" s="293" t="str">
        <f>IFERROR(AJ216-#REF!,"-")</f>
        <v>-</v>
      </c>
    </row>
    <row r="217" spans="1:45" ht="14.4" customHeight="1" x14ac:dyDescent="0.3">
      <c r="A217" s="185" t="s">
        <v>259</v>
      </c>
      <c r="B217" s="259" t="s">
        <v>35</v>
      </c>
      <c r="C217" s="124" t="s">
        <v>121</v>
      </c>
      <c r="D217" s="124" t="s">
        <v>121</v>
      </c>
      <c r="E217" s="124" t="s">
        <v>121</v>
      </c>
      <c r="F217" s="124" t="s">
        <v>121</v>
      </c>
      <c r="G217" s="124" t="s">
        <v>121</v>
      </c>
      <c r="H217" s="124" t="s">
        <v>121</v>
      </c>
      <c r="I217" s="124" t="s">
        <v>121</v>
      </c>
      <c r="J217" s="124" t="s">
        <v>121</v>
      </c>
      <c r="K217" s="124" t="s">
        <v>121</v>
      </c>
      <c r="L217" s="124">
        <v>8.92</v>
      </c>
      <c r="M217" s="124">
        <v>8.32</v>
      </c>
      <c r="N217" s="124">
        <v>9.16</v>
      </c>
      <c r="O217" s="124">
        <v>9.25</v>
      </c>
      <c r="P217" s="124">
        <v>8.39</v>
      </c>
      <c r="Q217" s="124">
        <v>8.19</v>
      </c>
      <c r="R217" s="124">
        <v>7.47</v>
      </c>
      <c r="S217" s="124">
        <v>7.44</v>
      </c>
      <c r="T217" s="124">
        <v>7.99</v>
      </c>
      <c r="U217" s="124">
        <v>7.81</v>
      </c>
      <c r="V217" s="124">
        <v>8.1199999999999992</v>
      </c>
      <c r="W217" s="124">
        <v>8.08</v>
      </c>
      <c r="X217" s="124">
        <v>8.7100000000000009</v>
      </c>
      <c r="Y217" s="124">
        <v>8.1199999999999992</v>
      </c>
      <c r="Z217" s="124">
        <v>8.94</v>
      </c>
      <c r="AA217" s="254"/>
      <c r="AB217" s="255"/>
      <c r="AC217" s="255"/>
      <c r="AD217" s="255"/>
      <c r="AE217" s="256">
        <v>9.19</v>
      </c>
      <c r="AF217" s="124">
        <v>8.1999999999999993</v>
      </c>
      <c r="AG217" s="124">
        <v>8.93</v>
      </c>
      <c r="AH217" s="124">
        <v>7.49</v>
      </c>
      <c r="AI217" s="124">
        <v>7.48</v>
      </c>
      <c r="AJ217" s="124">
        <v>7.23</v>
      </c>
      <c r="AK217" s="124">
        <v>7.28</v>
      </c>
      <c r="AL217" s="124">
        <v>7.98</v>
      </c>
      <c r="AM217" s="124">
        <v>7.66</v>
      </c>
      <c r="AN217" s="124">
        <v>8.82</v>
      </c>
      <c r="AO217" s="262">
        <v>7.87</v>
      </c>
      <c r="AP217" s="124">
        <v>8.3000000000000007</v>
      </c>
      <c r="AR217" s="211" t="str">
        <f>IFERROR(AJ217/#REF!-1,"-")</f>
        <v>-</v>
      </c>
      <c r="AS217" s="293" t="str">
        <f>IFERROR(AJ217-#REF!,"-")</f>
        <v>-</v>
      </c>
    </row>
    <row r="218" spans="1:45" ht="14.4" customHeight="1" x14ac:dyDescent="0.3">
      <c r="A218" s="185" t="s">
        <v>259</v>
      </c>
      <c r="B218" s="259" t="s">
        <v>36</v>
      </c>
      <c r="C218" s="124" t="s">
        <v>121</v>
      </c>
      <c r="D218" s="124" t="s">
        <v>121</v>
      </c>
      <c r="E218" s="124" t="s">
        <v>121</v>
      </c>
      <c r="F218" s="124" t="s">
        <v>121</v>
      </c>
      <c r="G218" s="124" t="s">
        <v>121</v>
      </c>
      <c r="H218" s="124" t="s">
        <v>121</v>
      </c>
      <c r="I218" s="124" t="s">
        <v>121</v>
      </c>
      <c r="J218" s="124" t="s">
        <v>121</v>
      </c>
      <c r="K218" s="124" t="s">
        <v>121</v>
      </c>
      <c r="L218" s="124">
        <v>0</v>
      </c>
      <c r="M218" s="124">
        <v>0</v>
      </c>
      <c r="N218" s="124">
        <v>0</v>
      </c>
      <c r="O218" s="124">
        <v>0</v>
      </c>
      <c r="P218" s="124">
        <v>0</v>
      </c>
      <c r="Q218" s="124">
        <v>0</v>
      </c>
      <c r="R218" s="124">
        <v>0</v>
      </c>
      <c r="S218" s="124">
        <v>0</v>
      </c>
      <c r="T218" s="124">
        <v>0</v>
      </c>
      <c r="U218" s="124">
        <v>0</v>
      </c>
      <c r="V218" s="124">
        <v>0</v>
      </c>
      <c r="W218" s="124">
        <v>0</v>
      </c>
      <c r="X218" s="124">
        <v>0</v>
      </c>
      <c r="Y218" s="124">
        <v>0</v>
      </c>
      <c r="Z218" s="124">
        <v>0</v>
      </c>
      <c r="AA218" s="254"/>
      <c r="AB218" s="255"/>
      <c r="AC218" s="255"/>
      <c r="AD218" s="255"/>
      <c r="AE218" s="256">
        <v>0</v>
      </c>
      <c r="AF218" s="124">
        <v>0</v>
      </c>
      <c r="AG218" s="124">
        <v>0</v>
      </c>
      <c r="AH218" s="124">
        <v>0</v>
      </c>
      <c r="AI218" s="124">
        <v>0</v>
      </c>
      <c r="AJ218" s="124">
        <v>0</v>
      </c>
      <c r="AK218" s="124">
        <v>0</v>
      </c>
      <c r="AL218" s="124">
        <v>0</v>
      </c>
      <c r="AM218" s="124">
        <v>0</v>
      </c>
      <c r="AN218" s="124">
        <v>0</v>
      </c>
      <c r="AO218" s="124">
        <v>0</v>
      </c>
      <c r="AP218" s="124">
        <v>0</v>
      </c>
      <c r="AR218" s="211" t="str">
        <f>IFERROR(AJ218/#REF!-1,"-")</f>
        <v>-</v>
      </c>
      <c r="AS218" s="293" t="str">
        <f>IFERROR(AJ218-#REF!,"-")</f>
        <v>-</v>
      </c>
    </row>
    <row r="219" spans="1:45" ht="14.4" customHeight="1" x14ac:dyDescent="0.3">
      <c r="A219" s="185" t="s">
        <v>259</v>
      </c>
      <c r="B219" s="259" t="s">
        <v>37</v>
      </c>
      <c r="C219" s="124" t="s">
        <v>121</v>
      </c>
      <c r="D219" s="124" t="s">
        <v>121</v>
      </c>
      <c r="E219" s="124" t="s">
        <v>121</v>
      </c>
      <c r="F219" s="124" t="s">
        <v>121</v>
      </c>
      <c r="G219" s="124" t="s">
        <v>121</v>
      </c>
      <c r="H219" s="124" t="s">
        <v>121</v>
      </c>
      <c r="I219" s="124" t="s">
        <v>121</v>
      </c>
      <c r="J219" s="124" t="s">
        <v>121</v>
      </c>
      <c r="K219" s="124" t="s">
        <v>121</v>
      </c>
      <c r="L219" s="124">
        <v>0.28000000000000003</v>
      </c>
      <c r="M219" s="124">
        <v>0.28999999999999998</v>
      </c>
      <c r="N219" s="124">
        <v>0.26</v>
      </c>
      <c r="O219" s="124">
        <v>0.28999999999999998</v>
      </c>
      <c r="P219" s="124">
        <v>0.28999999999999998</v>
      </c>
      <c r="Q219" s="124">
        <v>0.32</v>
      </c>
      <c r="R219" s="124">
        <v>0.34</v>
      </c>
      <c r="S219" s="124">
        <v>0.28999999999999998</v>
      </c>
      <c r="T219" s="124">
        <v>0.26</v>
      </c>
      <c r="U219" s="124">
        <v>0.24</v>
      </c>
      <c r="V219" s="124">
        <v>0.25</v>
      </c>
      <c r="W219" s="124">
        <v>0.35</v>
      </c>
      <c r="X219" s="124">
        <v>0.34</v>
      </c>
      <c r="Y219" s="124">
        <v>0.32</v>
      </c>
      <c r="Z219" s="124">
        <v>0.33</v>
      </c>
      <c r="AA219" s="254"/>
      <c r="AB219" s="255"/>
      <c r="AC219" s="255"/>
      <c r="AD219" s="255"/>
      <c r="AE219" s="256">
        <v>0.23</v>
      </c>
      <c r="AF219" s="124">
        <v>0.35</v>
      </c>
      <c r="AG219" s="124">
        <v>0.23</v>
      </c>
      <c r="AH219" s="124">
        <v>0.26</v>
      </c>
      <c r="AI219" s="124">
        <v>0.26</v>
      </c>
      <c r="AJ219" s="124">
        <v>0.23</v>
      </c>
      <c r="AK219" s="124">
        <v>0.3</v>
      </c>
      <c r="AL219" s="124">
        <v>0.38</v>
      </c>
      <c r="AM219" s="124">
        <v>0.26</v>
      </c>
      <c r="AN219" s="124">
        <v>0.27</v>
      </c>
      <c r="AO219" s="124">
        <v>0.27</v>
      </c>
      <c r="AP219" s="124">
        <v>0.33</v>
      </c>
      <c r="AR219" s="211" t="str">
        <f>IFERROR(AJ219/#REF!-1,"-")</f>
        <v>-</v>
      </c>
      <c r="AS219" s="293" t="str">
        <f>IFERROR(AJ219-#REF!,"-")</f>
        <v>-</v>
      </c>
    </row>
    <row r="220" spans="1:45" ht="14.4" customHeight="1" x14ac:dyDescent="0.3">
      <c r="A220" s="185" t="s">
        <v>259</v>
      </c>
      <c r="B220" s="259" t="s">
        <v>38</v>
      </c>
      <c r="C220" s="124" t="s">
        <v>121</v>
      </c>
      <c r="D220" s="124" t="s">
        <v>121</v>
      </c>
      <c r="E220" s="124" t="s">
        <v>121</v>
      </c>
      <c r="F220" s="124" t="s">
        <v>121</v>
      </c>
      <c r="G220" s="124" t="s">
        <v>121</v>
      </c>
      <c r="H220" s="124" t="s">
        <v>121</v>
      </c>
      <c r="I220" s="124" t="s">
        <v>121</v>
      </c>
      <c r="J220" s="124" t="s">
        <v>121</v>
      </c>
      <c r="K220" s="124" t="s">
        <v>121</v>
      </c>
      <c r="L220" s="124">
        <v>0.96</v>
      </c>
      <c r="M220" s="124">
        <v>1.1100000000000001</v>
      </c>
      <c r="N220" s="124">
        <v>1.5</v>
      </c>
      <c r="O220" s="124">
        <v>1.31</v>
      </c>
      <c r="P220" s="124">
        <v>1.0900000000000001</v>
      </c>
      <c r="Q220" s="124">
        <v>1.03</v>
      </c>
      <c r="R220" s="124">
        <v>0.98</v>
      </c>
      <c r="S220" s="124">
        <v>1.36</v>
      </c>
      <c r="T220" s="124">
        <v>1.56</v>
      </c>
      <c r="U220" s="124">
        <v>1.31</v>
      </c>
      <c r="V220" s="124">
        <v>1.29</v>
      </c>
      <c r="W220" s="124">
        <v>1.17</v>
      </c>
      <c r="X220" s="124">
        <v>0.7</v>
      </c>
      <c r="Y220" s="124">
        <v>0.79</v>
      </c>
      <c r="Z220" s="124">
        <v>1.4</v>
      </c>
      <c r="AA220" s="254"/>
      <c r="AB220" s="255"/>
      <c r="AC220" s="255"/>
      <c r="AD220" s="255"/>
      <c r="AE220" s="256">
        <v>1.33</v>
      </c>
      <c r="AF220" s="124">
        <v>1.1100000000000001</v>
      </c>
      <c r="AG220" s="124">
        <v>1.03</v>
      </c>
      <c r="AH220" s="124">
        <v>0.73</v>
      </c>
      <c r="AI220" s="124">
        <v>0.82</v>
      </c>
      <c r="AJ220" s="124">
        <v>1.1100000000000001</v>
      </c>
      <c r="AK220" s="124">
        <v>1.22</v>
      </c>
      <c r="AL220" s="124">
        <v>1.41</v>
      </c>
      <c r="AM220" s="124">
        <v>1.63</v>
      </c>
      <c r="AN220" s="124">
        <v>1.63</v>
      </c>
      <c r="AO220" s="124">
        <v>1.42</v>
      </c>
      <c r="AP220" s="124">
        <v>1.61</v>
      </c>
      <c r="AR220" s="211" t="str">
        <f>IFERROR(AJ220/#REF!-1,"-")</f>
        <v>-</v>
      </c>
      <c r="AS220" s="293" t="str">
        <f>IFERROR(AJ220-#REF!,"-")</f>
        <v>-</v>
      </c>
    </row>
    <row r="221" spans="1:45" ht="14.4" customHeight="1" x14ac:dyDescent="0.3">
      <c r="A221" s="185" t="s">
        <v>259</v>
      </c>
      <c r="B221" s="263" t="s">
        <v>39</v>
      </c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5"/>
      <c r="X221" s="125"/>
      <c r="Y221" s="125"/>
      <c r="Z221" s="125"/>
      <c r="AA221" s="254"/>
      <c r="AB221" s="255"/>
      <c r="AC221" s="255"/>
      <c r="AD221" s="255"/>
      <c r="AE221" s="264"/>
      <c r="AF221" s="125"/>
      <c r="AG221" s="125"/>
      <c r="AH221" s="125"/>
      <c r="AI221" s="125"/>
      <c r="AJ221" s="125"/>
      <c r="AK221" s="125"/>
      <c r="AL221" s="125"/>
      <c r="AM221" s="125"/>
      <c r="AN221" s="125"/>
      <c r="AO221" s="125"/>
      <c r="AP221" s="125"/>
      <c r="AR221" s="211" t="str">
        <f>IFERROR(AJ221/#REF!-1,"-")</f>
        <v>-</v>
      </c>
      <c r="AS221" s="293" t="str">
        <f>IFERROR(AJ221-#REF!,"-")</f>
        <v>-</v>
      </c>
    </row>
    <row r="222" spans="1:45" ht="14.4" customHeight="1" x14ac:dyDescent="0.3">
      <c r="A222" s="185" t="s">
        <v>259</v>
      </c>
      <c r="B222" s="259" t="s">
        <v>40</v>
      </c>
      <c r="C222" s="124" t="s">
        <v>121</v>
      </c>
      <c r="D222" s="124" t="s">
        <v>121</v>
      </c>
      <c r="E222" s="124" t="s">
        <v>121</v>
      </c>
      <c r="F222" s="124" t="s">
        <v>121</v>
      </c>
      <c r="G222" s="124" t="s">
        <v>121</v>
      </c>
      <c r="H222" s="124" t="s">
        <v>121</v>
      </c>
      <c r="I222" s="124" t="s">
        <v>121</v>
      </c>
      <c r="J222" s="124" t="s">
        <v>121</v>
      </c>
      <c r="K222" s="124" t="s">
        <v>121</v>
      </c>
      <c r="L222" s="124">
        <v>1.06</v>
      </c>
      <c r="M222" s="124">
        <v>1.08</v>
      </c>
      <c r="N222" s="124">
        <v>1.1599999999999999</v>
      </c>
      <c r="O222" s="124">
        <v>0.8</v>
      </c>
      <c r="P222" s="124">
        <v>0.73</v>
      </c>
      <c r="Q222" s="124">
        <v>0.69</v>
      </c>
      <c r="R222" s="124">
        <v>0.6</v>
      </c>
      <c r="S222" s="124">
        <v>0.73</v>
      </c>
      <c r="T222" s="124">
        <v>0.62</v>
      </c>
      <c r="U222" s="124">
        <v>0.61</v>
      </c>
      <c r="V222" s="124">
        <v>0.68</v>
      </c>
      <c r="W222" s="124">
        <v>0.62</v>
      </c>
      <c r="X222" s="124">
        <v>0.71</v>
      </c>
      <c r="Y222" s="124">
        <v>0.71</v>
      </c>
      <c r="Z222" s="124">
        <v>0.95</v>
      </c>
      <c r="AA222" s="254"/>
      <c r="AB222" s="255"/>
      <c r="AC222" s="255"/>
      <c r="AD222" s="255"/>
      <c r="AE222" s="256">
        <v>0.86</v>
      </c>
      <c r="AF222" s="124">
        <v>0.73</v>
      </c>
      <c r="AG222" s="124">
        <v>0.69</v>
      </c>
      <c r="AH222" s="124">
        <v>0.66</v>
      </c>
      <c r="AI222" s="124">
        <v>0.64</v>
      </c>
      <c r="AJ222" s="124">
        <v>0.69</v>
      </c>
      <c r="AK222" s="124">
        <v>0.68</v>
      </c>
      <c r="AL222" s="124">
        <v>0.76</v>
      </c>
      <c r="AM222" s="124">
        <v>0.89</v>
      </c>
      <c r="AN222" s="124">
        <v>0.84</v>
      </c>
      <c r="AO222" s="124">
        <v>0.81</v>
      </c>
      <c r="AP222" s="124">
        <v>0.95</v>
      </c>
      <c r="AR222" s="211" t="str">
        <f>IFERROR(AJ222/#REF!-1,"-")</f>
        <v>-</v>
      </c>
      <c r="AS222" s="293" t="str">
        <f>IFERROR(AJ222-#REF!,"-")</f>
        <v>-</v>
      </c>
    </row>
    <row r="223" spans="1:45" ht="14.4" customHeight="1" x14ac:dyDescent="0.3">
      <c r="A223" s="185" t="s">
        <v>259</v>
      </c>
      <c r="B223" s="259" t="s">
        <v>41</v>
      </c>
      <c r="C223" s="124" t="s">
        <v>121</v>
      </c>
      <c r="D223" s="124" t="s">
        <v>121</v>
      </c>
      <c r="E223" s="124" t="s">
        <v>121</v>
      </c>
      <c r="F223" s="124" t="s">
        <v>121</v>
      </c>
      <c r="G223" s="124" t="s">
        <v>121</v>
      </c>
      <c r="H223" s="124" t="s">
        <v>121</v>
      </c>
      <c r="I223" s="124" t="s">
        <v>121</v>
      </c>
      <c r="J223" s="124" t="s">
        <v>121</v>
      </c>
      <c r="K223" s="124" t="s">
        <v>121</v>
      </c>
      <c r="L223" s="124">
        <v>0</v>
      </c>
      <c r="M223" s="124">
        <v>0</v>
      </c>
      <c r="N223" s="124">
        <v>0</v>
      </c>
      <c r="O223" s="124">
        <v>0</v>
      </c>
      <c r="P223" s="124">
        <v>0</v>
      </c>
      <c r="Q223" s="124">
        <v>0</v>
      </c>
      <c r="R223" s="124">
        <v>0</v>
      </c>
      <c r="S223" s="124">
        <v>0</v>
      </c>
      <c r="T223" s="124">
        <v>0</v>
      </c>
      <c r="U223" s="124">
        <v>0</v>
      </c>
      <c r="V223" s="124">
        <v>0</v>
      </c>
      <c r="W223" s="124">
        <v>0</v>
      </c>
      <c r="X223" s="124">
        <v>0</v>
      </c>
      <c r="Y223" s="124">
        <v>0</v>
      </c>
      <c r="Z223" s="124">
        <v>0</v>
      </c>
      <c r="AA223" s="254"/>
      <c r="AB223" s="255"/>
      <c r="AC223" s="255"/>
      <c r="AD223" s="255"/>
      <c r="AE223" s="256">
        <v>0</v>
      </c>
      <c r="AF223" s="124">
        <v>0</v>
      </c>
      <c r="AG223" s="124">
        <v>0</v>
      </c>
      <c r="AH223" s="124">
        <v>0</v>
      </c>
      <c r="AI223" s="124">
        <v>0</v>
      </c>
      <c r="AJ223" s="124">
        <v>0</v>
      </c>
      <c r="AK223" s="124">
        <v>0</v>
      </c>
      <c r="AL223" s="124">
        <v>0</v>
      </c>
      <c r="AM223" s="124">
        <v>0</v>
      </c>
      <c r="AN223" s="124">
        <v>0</v>
      </c>
      <c r="AO223" s="124">
        <v>0</v>
      </c>
      <c r="AP223" s="124">
        <v>0</v>
      </c>
      <c r="AR223" s="211" t="str">
        <f>IFERROR(AJ223/#REF!-1,"-")</f>
        <v>-</v>
      </c>
      <c r="AS223" s="293" t="str">
        <f>IFERROR(AJ223-#REF!,"-")</f>
        <v>-</v>
      </c>
    </row>
    <row r="224" spans="1:45" ht="14.4" customHeight="1" x14ac:dyDescent="0.3">
      <c r="A224" s="185" t="s">
        <v>259</v>
      </c>
      <c r="B224" s="259" t="s">
        <v>42</v>
      </c>
      <c r="C224" s="124" t="s">
        <v>121</v>
      </c>
      <c r="D224" s="124" t="s">
        <v>121</v>
      </c>
      <c r="E224" s="124" t="s">
        <v>121</v>
      </c>
      <c r="F224" s="124" t="s">
        <v>121</v>
      </c>
      <c r="G224" s="124" t="s">
        <v>121</v>
      </c>
      <c r="H224" s="124" t="s">
        <v>121</v>
      </c>
      <c r="I224" s="124" t="s">
        <v>121</v>
      </c>
      <c r="J224" s="124" t="s">
        <v>121</v>
      </c>
      <c r="K224" s="124" t="s">
        <v>121</v>
      </c>
      <c r="L224" s="124">
        <v>9</v>
      </c>
      <c r="M224" s="124">
        <v>10.9</v>
      </c>
      <c r="N224" s="124">
        <v>11.7</v>
      </c>
      <c r="O224" s="124">
        <v>10.8</v>
      </c>
      <c r="P224" s="124">
        <v>10.199999999999999</v>
      </c>
      <c r="Q224" s="124">
        <v>9.6999999999999993</v>
      </c>
      <c r="R224" s="124">
        <v>9.1</v>
      </c>
      <c r="S224" s="124">
        <v>10.5</v>
      </c>
      <c r="T224" s="124">
        <v>10.199999999999999</v>
      </c>
      <c r="U224" s="124">
        <v>9.3000000000000007</v>
      </c>
      <c r="V224" s="124">
        <v>11.2</v>
      </c>
      <c r="W224" s="124">
        <v>11.1</v>
      </c>
      <c r="X224" s="124">
        <v>10.8</v>
      </c>
      <c r="Y224" s="124">
        <v>11.2</v>
      </c>
      <c r="Z224" s="124">
        <v>11.4</v>
      </c>
      <c r="AA224" s="254"/>
      <c r="AB224" s="255"/>
      <c r="AC224" s="255"/>
      <c r="AD224" s="255"/>
      <c r="AE224" s="256">
        <v>12.1</v>
      </c>
      <c r="AF224" s="124">
        <v>11.3</v>
      </c>
      <c r="AG224" s="124">
        <v>12.3</v>
      </c>
      <c r="AH224" s="124">
        <v>9.6999999999999993</v>
      </c>
      <c r="AI224" s="124">
        <v>10.9</v>
      </c>
      <c r="AJ224" s="124">
        <v>10</v>
      </c>
      <c r="AK224" s="124">
        <v>9.9</v>
      </c>
      <c r="AL224" s="262">
        <v>11.5</v>
      </c>
      <c r="AM224" s="124">
        <v>12</v>
      </c>
      <c r="AN224" s="124">
        <v>11.8</v>
      </c>
      <c r="AO224" s="262">
        <v>10.8</v>
      </c>
      <c r="AP224" s="124">
        <v>11.2</v>
      </c>
      <c r="AR224" s="211" t="str">
        <f>IFERROR(AJ224/#REF!-1,"-")</f>
        <v>-</v>
      </c>
      <c r="AS224" s="293" t="str">
        <f>IFERROR(AJ224-#REF!,"-")</f>
        <v>-</v>
      </c>
    </row>
    <row r="225" spans="1:49" ht="14.4" customHeight="1" x14ac:dyDescent="0.3">
      <c r="A225" s="185" t="s">
        <v>259</v>
      </c>
      <c r="B225" s="259" t="s">
        <v>43</v>
      </c>
      <c r="C225" s="124" t="s">
        <v>121</v>
      </c>
      <c r="D225" s="124" t="s">
        <v>121</v>
      </c>
      <c r="E225" s="124" t="s">
        <v>121</v>
      </c>
      <c r="F225" s="124" t="s">
        <v>121</v>
      </c>
      <c r="G225" s="124" t="s">
        <v>121</v>
      </c>
      <c r="H225" s="124" t="s">
        <v>121</v>
      </c>
      <c r="I225" s="124" t="s">
        <v>121</v>
      </c>
      <c r="J225" s="124" t="s">
        <v>121</v>
      </c>
      <c r="K225" s="124" t="s">
        <v>121</v>
      </c>
      <c r="L225" s="124">
        <v>2.73</v>
      </c>
      <c r="M225" s="124">
        <v>2.74</v>
      </c>
      <c r="N225" s="124">
        <v>3.08</v>
      </c>
      <c r="O225" s="124">
        <v>2.52</v>
      </c>
      <c r="P225" s="124">
        <v>2.41</v>
      </c>
      <c r="Q225" s="124">
        <v>2.54</v>
      </c>
      <c r="R225" s="124">
        <v>2.38</v>
      </c>
      <c r="S225" s="124">
        <v>2.36</v>
      </c>
      <c r="T225" s="124">
        <v>2.46</v>
      </c>
      <c r="U225" s="124">
        <v>2.85</v>
      </c>
      <c r="V225" s="124">
        <v>3.17</v>
      </c>
      <c r="W225" s="124">
        <v>3.08</v>
      </c>
      <c r="X225" s="124">
        <v>3.15</v>
      </c>
      <c r="Y225" s="124">
        <v>3.15</v>
      </c>
      <c r="Z225" s="124">
        <v>3.39</v>
      </c>
      <c r="AA225" s="254"/>
      <c r="AB225" s="255"/>
      <c r="AC225" s="255"/>
      <c r="AD225" s="255"/>
      <c r="AE225" s="256">
        <v>3.37</v>
      </c>
      <c r="AF225" s="124">
        <v>2.86</v>
      </c>
      <c r="AG225" s="124">
        <v>2.91</v>
      </c>
      <c r="AH225" s="124">
        <v>2.63</v>
      </c>
      <c r="AI225" s="124">
        <v>2.4900000000000002</v>
      </c>
      <c r="AJ225" s="124">
        <v>2.93</v>
      </c>
      <c r="AK225" s="124">
        <v>3.11</v>
      </c>
      <c r="AL225" s="262">
        <v>3.15</v>
      </c>
      <c r="AM225" s="124">
        <v>3.83</v>
      </c>
      <c r="AN225" s="124">
        <v>3.75</v>
      </c>
      <c r="AO225" s="262">
        <v>3.21</v>
      </c>
      <c r="AP225" s="124">
        <v>3.87</v>
      </c>
      <c r="AR225" s="211" t="str">
        <f>IFERROR(AJ225/#REF!-1,"-")</f>
        <v>-</v>
      </c>
      <c r="AS225" s="293" t="str">
        <f>IFERROR(AJ225-#REF!,"-")</f>
        <v>-</v>
      </c>
    </row>
    <row r="226" spans="1:49" ht="14.4" customHeight="1" x14ac:dyDescent="0.3">
      <c r="A226" s="185" t="s">
        <v>259</v>
      </c>
      <c r="B226" s="259" t="s">
        <v>44</v>
      </c>
      <c r="C226" s="124" t="s">
        <v>121</v>
      </c>
      <c r="D226" s="124" t="s">
        <v>121</v>
      </c>
      <c r="E226" s="124" t="s">
        <v>121</v>
      </c>
      <c r="F226" s="124" t="s">
        <v>121</v>
      </c>
      <c r="G226" s="124" t="s">
        <v>121</v>
      </c>
      <c r="H226" s="124" t="s">
        <v>121</v>
      </c>
      <c r="I226" s="124" t="s">
        <v>121</v>
      </c>
      <c r="J226" s="124" t="s">
        <v>121</v>
      </c>
      <c r="K226" s="124" t="s">
        <v>121</v>
      </c>
      <c r="L226" s="124">
        <v>22.51</v>
      </c>
      <c r="M226" s="350">
        <v>21.51</v>
      </c>
      <c r="N226" s="124">
        <v>23.82</v>
      </c>
      <c r="O226" s="124">
        <v>25.32</v>
      </c>
      <c r="P226" s="124">
        <v>22.47</v>
      </c>
      <c r="Q226" s="124">
        <v>20.51</v>
      </c>
      <c r="R226" s="124">
        <v>18.97</v>
      </c>
      <c r="S226" s="124">
        <v>19.899999999999999</v>
      </c>
      <c r="T226" s="124">
        <v>18.739999999999998</v>
      </c>
      <c r="U226" s="124">
        <v>20.46</v>
      </c>
      <c r="V226" s="124">
        <v>24.15</v>
      </c>
      <c r="W226" s="124">
        <v>22.98</v>
      </c>
      <c r="X226" s="124">
        <v>24.76</v>
      </c>
      <c r="Y226" s="124">
        <v>21.48</v>
      </c>
      <c r="Z226" s="124">
        <v>24.71</v>
      </c>
      <c r="AA226" s="254"/>
      <c r="AB226" s="255"/>
      <c r="AC226" s="255"/>
      <c r="AD226" s="255"/>
      <c r="AE226" s="256">
        <v>21.76</v>
      </c>
      <c r="AF226" s="124">
        <v>20.29</v>
      </c>
      <c r="AG226" s="124">
        <v>20.329999999999998</v>
      </c>
      <c r="AH226" s="124">
        <v>19.05</v>
      </c>
      <c r="AI226" s="124">
        <v>17.21</v>
      </c>
      <c r="AJ226" s="124">
        <v>19.73</v>
      </c>
      <c r="AK226" s="124">
        <v>17.93</v>
      </c>
      <c r="AL226" s="124">
        <v>21.91</v>
      </c>
      <c r="AM226" s="124">
        <v>21.87</v>
      </c>
      <c r="AN226" s="124">
        <v>21.56</v>
      </c>
      <c r="AO226" s="124">
        <v>20.03</v>
      </c>
      <c r="AP226" s="124">
        <v>21.63</v>
      </c>
      <c r="AR226" s="211" t="str">
        <f>IFERROR(AJ226/#REF!-1,"-")</f>
        <v>-</v>
      </c>
      <c r="AS226" s="293" t="str">
        <f>IFERROR(AJ226-#REF!,"-")</f>
        <v>-</v>
      </c>
    </row>
    <row r="227" spans="1:49" ht="14.4" customHeight="1" x14ac:dyDescent="0.3">
      <c r="A227" s="185" t="s">
        <v>259</v>
      </c>
      <c r="B227" s="259" t="s">
        <v>45</v>
      </c>
      <c r="C227" s="124" t="s">
        <v>121</v>
      </c>
      <c r="D227" s="124" t="s">
        <v>121</v>
      </c>
      <c r="E227" s="124" t="s">
        <v>121</v>
      </c>
      <c r="F227" s="124" t="s">
        <v>121</v>
      </c>
      <c r="G227" s="124" t="s">
        <v>121</v>
      </c>
      <c r="H227" s="124" t="s">
        <v>121</v>
      </c>
      <c r="I227" s="124" t="s">
        <v>121</v>
      </c>
      <c r="J227" s="124" t="s">
        <v>121</v>
      </c>
      <c r="K227" s="124" t="s">
        <v>121</v>
      </c>
      <c r="L227" s="124">
        <v>2.78</v>
      </c>
      <c r="M227" s="124">
        <v>2.63</v>
      </c>
      <c r="N227" s="124">
        <v>3.1</v>
      </c>
      <c r="O227" s="124">
        <v>2.98</v>
      </c>
      <c r="P227" s="124">
        <v>2.37</v>
      </c>
      <c r="Q227" s="124">
        <v>2.1</v>
      </c>
      <c r="R227" s="124">
        <v>2.2799999999999998</v>
      </c>
      <c r="S227" s="124">
        <v>2.35</v>
      </c>
      <c r="T227" s="124">
        <v>2.41</v>
      </c>
      <c r="U227" s="124">
        <v>2.59</v>
      </c>
      <c r="V227" s="124">
        <v>3.05</v>
      </c>
      <c r="W227" s="124">
        <v>2.85</v>
      </c>
      <c r="X227" s="124">
        <v>3.11</v>
      </c>
      <c r="Y227" s="124">
        <v>2.72</v>
      </c>
      <c r="Z227" s="124">
        <v>2.71</v>
      </c>
      <c r="AA227" s="254"/>
      <c r="AB227" s="255"/>
      <c r="AC227" s="255"/>
      <c r="AD227" s="255"/>
      <c r="AE227" s="256">
        <v>2.57</v>
      </c>
      <c r="AF227" s="124">
        <v>2.35</v>
      </c>
      <c r="AG227" s="124">
        <v>2.58</v>
      </c>
      <c r="AH227" s="124">
        <v>2.33</v>
      </c>
      <c r="AI227" s="124">
        <v>2.44</v>
      </c>
      <c r="AJ227" s="124">
        <v>2.66</v>
      </c>
      <c r="AK227" s="124">
        <v>2.8</v>
      </c>
      <c r="AL227" s="124">
        <v>2.71</v>
      </c>
      <c r="AM227" s="124">
        <v>3.01</v>
      </c>
      <c r="AN227" s="124">
        <v>2.87</v>
      </c>
      <c r="AO227" s="124">
        <v>2.82</v>
      </c>
      <c r="AP227" s="124">
        <v>2.68</v>
      </c>
      <c r="AR227" s="211" t="str">
        <f>IFERROR(AJ227/#REF!-1,"-")</f>
        <v>-</v>
      </c>
      <c r="AS227" s="293" t="str">
        <f>IFERROR(AJ227-#REF!,"-")</f>
        <v>-</v>
      </c>
    </row>
    <row r="228" spans="1:49" ht="14.4" customHeight="1" x14ac:dyDescent="0.3">
      <c r="A228" s="185" t="s">
        <v>259</v>
      </c>
      <c r="B228" s="259" t="s">
        <v>46</v>
      </c>
      <c r="C228" s="124" t="s">
        <v>121</v>
      </c>
      <c r="D228" s="124" t="s">
        <v>121</v>
      </c>
      <c r="E228" s="124" t="s">
        <v>121</v>
      </c>
      <c r="F228" s="124" t="s">
        <v>121</v>
      </c>
      <c r="G228" s="124" t="s">
        <v>121</v>
      </c>
      <c r="H228" s="124" t="s">
        <v>121</v>
      </c>
      <c r="I228" s="124" t="s">
        <v>121</v>
      </c>
      <c r="J228" s="124" t="s">
        <v>121</v>
      </c>
      <c r="K228" s="124" t="s">
        <v>121</v>
      </c>
      <c r="L228" s="124">
        <v>1.04</v>
      </c>
      <c r="M228" s="124">
        <v>0.92</v>
      </c>
      <c r="N228" s="124">
        <v>0.87</v>
      </c>
      <c r="O228" s="124">
        <v>1.44</v>
      </c>
      <c r="P228" s="124">
        <v>1.08</v>
      </c>
      <c r="Q228" s="124">
        <v>0.93</v>
      </c>
      <c r="R228" s="124">
        <v>0.87</v>
      </c>
      <c r="S228" s="124">
        <v>0.84</v>
      </c>
      <c r="T228" s="124">
        <v>0.77</v>
      </c>
      <c r="U228" s="124">
        <v>0.82</v>
      </c>
      <c r="V228" s="124">
        <v>0.97</v>
      </c>
      <c r="W228" s="124">
        <v>0.83</v>
      </c>
      <c r="X228" s="124">
        <v>0.88</v>
      </c>
      <c r="Y228" s="124">
        <v>0.73</v>
      </c>
      <c r="Z228" s="124">
        <v>0.81</v>
      </c>
      <c r="AA228" s="254"/>
      <c r="AB228" s="255"/>
      <c r="AC228" s="255"/>
      <c r="AD228" s="255"/>
      <c r="AE228" s="256">
        <v>1.53</v>
      </c>
      <c r="AF228" s="124">
        <v>1.0900000000000001</v>
      </c>
      <c r="AG228" s="124">
        <v>1.03</v>
      </c>
      <c r="AH228" s="124">
        <v>0.78</v>
      </c>
      <c r="AI228" s="124">
        <v>0.78</v>
      </c>
      <c r="AJ228" s="124">
        <v>0.76</v>
      </c>
      <c r="AK228" s="124">
        <v>0.9</v>
      </c>
      <c r="AL228" s="124">
        <v>0.94</v>
      </c>
      <c r="AM228" s="124">
        <v>1.07</v>
      </c>
      <c r="AN228" s="124">
        <v>1.33</v>
      </c>
      <c r="AO228" s="124">
        <v>1.04</v>
      </c>
      <c r="AP228" s="124">
        <v>0.92</v>
      </c>
      <c r="AR228" s="211" t="str">
        <f>IFERROR(AJ228/#REF!-1,"-")</f>
        <v>-</v>
      </c>
      <c r="AS228" s="293" t="str">
        <f>IFERROR(AJ228-#REF!,"-")</f>
        <v>-</v>
      </c>
    </row>
    <row r="229" spans="1:49" ht="14.4" customHeight="1" x14ac:dyDescent="0.3">
      <c r="A229" s="185" t="s">
        <v>259</v>
      </c>
      <c r="B229" s="259" t="s">
        <v>47</v>
      </c>
      <c r="C229" s="124" t="s">
        <v>121</v>
      </c>
      <c r="D229" s="124" t="s">
        <v>121</v>
      </c>
      <c r="E229" s="124" t="s">
        <v>121</v>
      </c>
      <c r="F229" s="124" t="s">
        <v>121</v>
      </c>
      <c r="G229" s="124" t="s">
        <v>121</v>
      </c>
      <c r="H229" s="124" t="s">
        <v>121</v>
      </c>
      <c r="I229" s="124" t="s">
        <v>121</v>
      </c>
      <c r="J229" s="124" t="s">
        <v>121</v>
      </c>
      <c r="K229" s="124" t="s">
        <v>121</v>
      </c>
      <c r="L229" s="124">
        <v>0.2</v>
      </c>
      <c r="M229" s="124">
        <v>0.17</v>
      </c>
      <c r="N229" s="124">
        <v>0.17</v>
      </c>
      <c r="O229" s="124">
        <v>0.3</v>
      </c>
      <c r="P229" s="124">
        <v>0.23</v>
      </c>
      <c r="Q229" s="124">
        <v>0.19</v>
      </c>
      <c r="R229" s="124">
        <v>0.21</v>
      </c>
      <c r="S229" s="124">
        <v>0.14000000000000001</v>
      </c>
      <c r="T229" s="124">
        <v>0.12</v>
      </c>
      <c r="U229" s="124">
        <v>0.18</v>
      </c>
      <c r="V229" s="124">
        <v>0.18</v>
      </c>
      <c r="W229" s="124">
        <v>0.19</v>
      </c>
      <c r="X229" s="124">
        <v>0.21</v>
      </c>
      <c r="Y229" s="124">
        <v>0.15</v>
      </c>
      <c r="Z229" s="124">
        <v>0.15</v>
      </c>
      <c r="AA229" s="254"/>
      <c r="AB229" s="255"/>
      <c r="AC229" s="255"/>
      <c r="AD229" s="255"/>
      <c r="AE229" s="256">
        <v>0.37</v>
      </c>
      <c r="AF229" s="124">
        <v>0.22</v>
      </c>
      <c r="AG229" s="124">
        <v>0.28000000000000003</v>
      </c>
      <c r="AH229" s="124">
        <v>0.22</v>
      </c>
      <c r="AI229" s="124">
        <v>0.19</v>
      </c>
      <c r="AJ229" s="124">
        <v>0.18</v>
      </c>
      <c r="AK229" s="124">
        <v>0.14000000000000001</v>
      </c>
      <c r="AL229" s="124">
        <v>0.15</v>
      </c>
      <c r="AM229" s="124">
        <v>0.25</v>
      </c>
      <c r="AN229" s="124">
        <v>0.26</v>
      </c>
      <c r="AO229" s="124">
        <v>0.17</v>
      </c>
      <c r="AP229" s="124">
        <v>0.19</v>
      </c>
      <c r="AR229" s="211" t="str">
        <f>IFERROR(AJ229/#REF!-1,"-")</f>
        <v>-</v>
      </c>
      <c r="AS229" s="293" t="str">
        <f>IFERROR(AJ229-#REF!,"-")</f>
        <v>-</v>
      </c>
    </row>
    <row r="230" spans="1:49" ht="14.4" customHeight="1" x14ac:dyDescent="0.3">
      <c r="A230" s="185" t="s">
        <v>259</v>
      </c>
      <c r="B230" s="259" t="s">
        <v>48</v>
      </c>
      <c r="C230" s="124" t="s">
        <v>121</v>
      </c>
      <c r="D230" s="124" t="s">
        <v>121</v>
      </c>
      <c r="E230" s="124" t="s">
        <v>121</v>
      </c>
      <c r="F230" s="124" t="s">
        <v>121</v>
      </c>
      <c r="G230" s="124" t="s">
        <v>121</v>
      </c>
      <c r="H230" s="124" t="s">
        <v>121</v>
      </c>
      <c r="I230" s="124" t="s">
        <v>121</v>
      </c>
      <c r="J230" s="124" t="s">
        <v>121</v>
      </c>
      <c r="K230" s="124" t="s">
        <v>121</v>
      </c>
      <c r="L230" s="124">
        <v>0.7</v>
      </c>
      <c r="M230" s="124">
        <v>0.8</v>
      </c>
      <c r="N230" s="124">
        <v>0.94</v>
      </c>
      <c r="O230" s="124">
        <v>0.92</v>
      </c>
      <c r="P230" s="124">
        <v>0.91</v>
      </c>
      <c r="Q230" s="124">
        <v>0.84</v>
      </c>
      <c r="R230" s="124">
        <v>0.66</v>
      </c>
      <c r="S230" s="124">
        <v>0.76</v>
      </c>
      <c r="T230" s="124">
        <v>0.66</v>
      </c>
      <c r="U230" s="124">
        <v>0.66</v>
      </c>
      <c r="V230" s="124">
        <v>0.77</v>
      </c>
      <c r="W230" s="124">
        <v>0.73</v>
      </c>
      <c r="X230" s="124">
        <v>0.75</v>
      </c>
      <c r="Y230" s="124">
        <v>0.64</v>
      </c>
      <c r="Z230" s="124">
        <v>0.88</v>
      </c>
      <c r="AA230" s="254"/>
      <c r="AB230" s="255"/>
      <c r="AC230" s="255"/>
      <c r="AD230" s="255"/>
      <c r="AE230" s="256">
        <v>0.97</v>
      </c>
      <c r="AF230" s="124">
        <v>1.01</v>
      </c>
      <c r="AG230" s="124">
        <v>1</v>
      </c>
      <c r="AH230" s="124">
        <v>0.94</v>
      </c>
      <c r="AI230" s="124">
        <v>0.65</v>
      </c>
      <c r="AJ230" s="124">
        <v>0.92</v>
      </c>
      <c r="AK230" s="124">
        <v>0.89</v>
      </c>
      <c r="AL230" s="124">
        <v>0.93</v>
      </c>
      <c r="AM230" s="124">
        <v>0.93</v>
      </c>
      <c r="AN230" s="124">
        <v>1.06</v>
      </c>
      <c r="AO230" s="124">
        <v>0.78</v>
      </c>
      <c r="AP230" s="124">
        <v>0.97</v>
      </c>
      <c r="AR230" s="211" t="str">
        <f>IFERROR(AJ230/#REF!-1,"-")</f>
        <v>-</v>
      </c>
      <c r="AS230" s="293" t="str">
        <f>IFERROR(AJ230-#REF!,"-")</f>
        <v>-</v>
      </c>
    </row>
    <row r="231" spans="1:49" ht="14.4" customHeight="1" x14ac:dyDescent="0.3">
      <c r="A231" s="185" t="s">
        <v>259</v>
      </c>
      <c r="B231" s="259" t="s">
        <v>49</v>
      </c>
      <c r="C231" s="124" t="s">
        <v>121</v>
      </c>
      <c r="D231" s="124" t="s">
        <v>121</v>
      </c>
      <c r="E231" s="124" t="s">
        <v>121</v>
      </c>
      <c r="F231" s="124" t="s">
        <v>121</v>
      </c>
      <c r="G231" s="124" t="s">
        <v>121</v>
      </c>
      <c r="H231" s="124" t="s">
        <v>121</v>
      </c>
      <c r="I231" s="124" t="s">
        <v>121</v>
      </c>
      <c r="J231" s="124" t="s">
        <v>121</v>
      </c>
      <c r="K231" s="124" t="s">
        <v>121</v>
      </c>
      <c r="L231" s="124">
        <v>5.24</v>
      </c>
      <c r="M231" s="124">
        <v>4.8499999999999996</v>
      </c>
      <c r="N231" s="124">
        <v>5.47</v>
      </c>
      <c r="O231" s="124">
        <v>4.49</v>
      </c>
      <c r="P231" s="124">
        <v>4.4400000000000004</v>
      </c>
      <c r="Q231" s="124">
        <v>4.76</v>
      </c>
      <c r="R231" s="124">
        <v>4.5599999999999996</v>
      </c>
      <c r="S231" s="124">
        <v>4.63</v>
      </c>
      <c r="T231" s="124">
        <v>4.59</v>
      </c>
      <c r="U231" s="124">
        <v>4.78</v>
      </c>
      <c r="V231" s="124">
        <v>4.97</v>
      </c>
      <c r="W231" s="124">
        <v>5.0599999999999996</v>
      </c>
      <c r="X231" s="124">
        <v>5.45</v>
      </c>
      <c r="Y231" s="124">
        <v>4.87</v>
      </c>
      <c r="Z231" s="124">
        <v>5.28</v>
      </c>
      <c r="AA231" s="254"/>
      <c r="AB231" s="255"/>
      <c r="AC231" s="255"/>
      <c r="AD231" s="255"/>
      <c r="AE231" s="256">
        <v>5.21</v>
      </c>
      <c r="AF231" s="124">
        <v>4.8499999999999996</v>
      </c>
      <c r="AG231" s="124">
        <v>4.97</v>
      </c>
      <c r="AH231" s="124">
        <v>4.71</v>
      </c>
      <c r="AI231" s="124">
        <v>4.7300000000000004</v>
      </c>
      <c r="AJ231" s="124">
        <v>5.21</v>
      </c>
      <c r="AK231" s="124">
        <v>5.29</v>
      </c>
      <c r="AL231" s="124">
        <v>5.55</v>
      </c>
      <c r="AM231" s="124">
        <v>5.6</v>
      </c>
      <c r="AN231" s="124">
        <v>5.63</v>
      </c>
      <c r="AO231" s="124">
        <v>5.22</v>
      </c>
      <c r="AP231" s="124">
        <v>5.72</v>
      </c>
      <c r="AR231" s="211" t="str">
        <f>IFERROR(AJ231/#REF!-1,"-")</f>
        <v>-</v>
      </c>
      <c r="AS231" s="293" t="str">
        <f>IFERROR(AJ231-#REF!,"-")</f>
        <v>-</v>
      </c>
    </row>
    <row r="232" spans="1:49" ht="14.4" customHeight="1" x14ac:dyDescent="0.3">
      <c r="A232" s="185" t="s">
        <v>259</v>
      </c>
      <c r="B232" s="259" t="s">
        <v>50</v>
      </c>
      <c r="C232" s="124" t="s">
        <v>121</v>
      </c>
      <c r="D232" s="124" t="s">
        <v>121</v>
      </c>
      <c r="E232" s="124" t="s">
        <v>121</v>
      </c>
      <c r="F232" s="350" t="s">
        <v>121</v>
      </c>
      <c r="G232" s="124" t="s">
        <v>121</v>
      </c>
      <c r="H232" s="124" t="s">
        <v>121</v>
      </c>
      <c r="I232" s="124" t="s">
        <v>121</v>
      </c>
      <c r="J232" s="124" t="s">
        <v>121</v>
      </c>
      <c r="K232" s="124" t="s">
        <v>121</v>
      </c>
      <c r="L232" s="124">
        <v>1.89</v>
      </c>
      <c r="M232" s="124">
        <v>1.87</v>
      </c>
      <c r="N232" s="124">
        <v>2.33</v>
      </c>
      <c r="O232" s="124">
        <v>1.1000000000000001</v>
      </c>
      <c r="P232" s="124">
        <v>1.1499999999999999</v>
      </c>
      <c r="Q232" s="124">
        <v>1.68</v>
      </c>
      <c r="R232" s="124">
        <v>1.6</v>
      </c>
      <c r="S232" s="124">
        <v>1.67</v>
      </c>
      <c r="T232" s="124">
        <v>2.0299999999999998</v>
      </c>
      <c r="U232" s="124">
        <v>2.11</v>
      </c>
      <c r="V232" s="124">
        <v>2.4700000000000002</v>
      </c>
      <c r="W232" s="124">
        <v>2.4900000000000002</v>
      </c>
      <c r="X232" s="124">
        <v>2.02</v>
      </c>
      <c r="Y232" s="124">
        <v>1.89</v>
      </c>
      <c r="Z232" s="124">
        <v>2.27</v>
      </c>
      <c r="AA232" s="254"/>
      <c r="AB232" s="255"/>
      <c r="AC232" s="255"/>
      <c r="AD232" s="255"/>
      <c r="AE232" s="256">
        <v>1.17</v>
      </c>
      <c r="AF232" s="124">
        <v>1.1200000000000001</v>
      </c>
      <c r="AG232" s="124">
        <v>1.0900000000000001</v>
      </c>
      <c r="AH232" s="124">
        <v>1.28</v>
      </c>
      <c r="AI232" s="124">
        <v>1.2</v>
      </c>
      <c r="AJ232" s="124">
        <v>1.31</v>
      </c>
      <c r="AK232" s="124">
        <v>1.48</v>
      </c>
      <c r="AL232" s="124">
        <v>1.71</v>
      </c>
      <c r="AM232" s="124">
        <v>2.0499999999999998</v>
      </c>
      <c r="AN232" s="124">
        <v>1.78</v>
      </c>
      <c r="AO232" s="262">
        <v>1.68</v>
      </c>
      <c r="AP232" s="124">
        <v>1.64</v>
      </c>
      <c r="AR232" s="211" t="str">
        <f>IFERROR(AJ232/#REF!-1,"-")</f>
        <v>-</v>
      </c>
      <c r="AS232" s="293" t="str">
        <f>IFERROR(AJ232-#REF!,"-")</f>
        <v>-</v>
      </c>
    </row>
    <row r="233" spans="1:49" s="268" customFormat="1" ht="24" customHeight="1" x14ac:dyDescent="0.3">
      <c r="A233" s="188"/>
      <c r="B233" s="182" t="s">
        <v>109</v>
      </c>
      <c r="C233" s="184">
        <v>0</v>
      </c>
      <c r="D233" s="184">
        <v>0</v>
      </c>
      <c r="E233" s="184">
        <v>0</v>
      </c>
      <c r="F233" s="184">
        <v>0</v>
      </c>
      <c r="G233" s="184">
        <v>0</v>
      </c>
      <c r="H233" s="184">
        <v>0</v>
      </c>
      <c r="I233" s="184">
        <v>0</v>
      </c>
      <c r="J233" s="184">
        <v>0</v>
      </c>
      <c r="K233" s="184">
        <v>0</v>
      </c>
      <c r="L233" s="184">
        <v>186.21999999999997</v>
      </c>
      <c r="M233" s="184">
        <v>164</v>
      </c>
      <c r="N233" s="184">
        <v>175.11</v>
      </c>
      <c r="O233" s="184">
        <v>171.07999999999998</v>
      </c>
      <c r="P233" s="184">
        <v>157.18</v>
      </c>
      <c r="Q233" s="184">
        <v>160.69999999999996</v>
      </c>
      <c r="R233" s="184">
        <v>155.09</v>
      </c>
      <c r="S233" s="184">
        <v>171.98999999999998</v>
      </c>
      <c r="T233" s="184">
        <v>174.88000000000002</v>
      </c>
      <c r="U233" s="184">
        <v>178.21000000000004</v>
      </c>
      <c r="V233" s="184">
        <v>198.52</v>
      </c>
      <c r="W233" s="184">
        <v>192.51000000000002</v>
      </c>
      <c r="X233" s="184">
        <v>198.02000000000004</v>
      </c>
      <c r="Y233" s="184">
        <v>171.55999999999995</v>
      </c>
      <c r="Z233" s="184">
        <v>181.52</v>
      </c>
      <c r="AA233" s="289"/>
      <c r="AB233" s="290"/>
      <c r="AC233" s="290"/>
      <c r="AD233" s="290"/>
      <c r="AE233" s="291">
        <f t="shared" ref="AE233:AP233" si="15">SUM(AE206:AE232)</f>
        <v>179.98999999999998</v>
      </c>
      <c r="AF233" s="184">
        <f t="shared" si="15"/>
        <v>167.73999999999998</v>
      </c>
      <c r="AG233" s="184">
        <f t="shared" si="15"/>
        <v>176.58</v>
      </c>
      <c r="AH233" s="184">
        <f t="shared" si="15"/>
        <v>162.21000000000004</v>
      </c>
      <c r="AI233" s="184">
        <f t="shared" si="15"/>
        <v>159.34</v>
      </c>
      <c r="AJ233" s="184">
        <f t="shared" si="15"/>
        <v>178.06999999999996</v>
      </c>
      <c r="AK233" s="184">
        <f t="shared" si="15"/>
        <v>176.09</v>
      </c>
      <c r="AL233" s="184">
        <f t="shared" si="15"/>
        <v>191.38</v>
      </c>
      <c r="AM233" s="184">
        <f t="shared" si="15"/>
        <v>203.99999999999997</v>
      </c>
      <c r="AN233" s="184">
        <f t="shared" si="15"/>
        <v>193.44</v>
      </c>
      <c r="AO233" s="184">
        <f t="shared" si="15"/>
        <v>170.72000000000003</v>
      </c>
      <c r="AP233" s="184">
        <f t="shared" si="15"/>
        <v>178.77999999999997</v>
      </c>
      <c r="AQ233" s="207"/>
      <c r="AT233" s="292"/>
      <c r="AW233" s="292"/>
    </row>
    <row r="234" spans="1:49" s="281" customFormat="1" ht="8.4" customHeight="1" x14ac:dyDescent="0.3">
      <c r="A234" s="189"/>
      <c r="B234" s="279"/>
      <c r="C234" s="279"/>
      <c r="D234" s="279"/>
      <c r="E234" s="279"/>
      <c r="F234" s="279"/>
      <c r="G234" s="279"/>
      <c r="H234" s="279"/>
      <c r="I234" s="279"/>
      <c r="J234" s="279"/>
      <c r="K234" s="279"/>
      <c r="L234" s="279"/>
      <c r="M234" s="279"/>
      <c r="N234" s="280"/>
      <c r="O234" s="279"/>
      <c r="P234" s="279"/>
      <c r="Q234" s="279"/>
      <c r="R234" s="279"/>
      <c r="S234" s="279"/>
      <c r="T234" s="279"/>
      <c r="U234" s="279"/>
      <c r="V234" s="279"/>
      <c r="W234" s="279"/>
      <c r="X234" s="279"/>
      <c r="Y234" s="279"/>
      <c r="Z234" s="280"/>
      <c r="AA234" s="280"/>
      <c r="AB234" s="280"/>
      <c r="AC234" s="280"/>
      <c r="AD234" s="280"/>
      <c r="AE234" s="280"/>
      <c r="AF234" s="280"/>
      <c r="AG234" s="280"/>
      <c r="AH234" s="280"/>
      <c r="AI234" s="295"/>
      <c r="AJ234" s="295"/>
      <c r="AK234" s="280"/>
      <c r="AL234" s="280"/>
      <c r="AM234" s="280"/>
      <c r="AN234" s="280"/>
      <c r="AO234" s="280"/>
      <c r="AP234" s="280"/>
      <c r="AQ234" s="210"/>
      <c r="AT234" s="282"/>
      <c r="AW234" s="282"/>
    </row>
    <row r="235" spans="1:49" s="281" customFormat="1" ht="12.6" customHeight="1" x14ac:dyDescent="0.3">
      <c r="A235" s="189"/>
      <c r="B235" s="279"/>
      <c r="C235" s="283"/>
      <c r="D235" s="280"/>
      <c r="G235" s="284"/>
      <c r="H235" s="283" t="s">
        <v>112</v>
      </c>
      <c r="I235" s="280"/>
      <c r="J235" s="280"/>
      <c r="K235" s="280"/>
      <c r="L235" s="280"/>
      <c r="N235" s="285"/>
      <c r="O235" s="283" t="s">
        <v>111</v>
      </c>
      <c r="P235" s="280"/>
      <c r="Q235" s="280"/>
      <c r="R235" s="280"/>
      <c r="AI235" s="283"/>
      <c r="AJ235" s="283"/>
      <c r="AK235" s="280"/>
      <c r="AL235" s="280"/>
      <c r="AM235" s="280"/>
      <c r="AN235" s="280"/>
      <c r="AP235" s="280"/>
      <c r="AQ235" s="190"/>
    </row>
    <row r="237" spans="1:49" s="244" customFormat="1" ht="15.6" x14ac:dyDescent="0.3">
      <c r="A237" s="187" t="s">
        <v>260</v>
      </c>
      <c r="B237" s="245" t="s">
        <v>12</v>
      </c>
      <c r="C237" s="245"/>
      <c r="D237" s="245"/>
      <c r="E237" s="245"/>
      <c r="F237" s="245"/>
      <c r="G237" s="245"/>
      <c r="H237" s="245"/>
      <c r="I237" s="245"/>
      <c r="J237" s="245"/>
      <c r="K237" s="245"/>
      <c r="L237" s="245"/>
      <c r="M237" s="245"/>
      <c r="N237" s="122"/>
      <c r="O237" s="245"/>
      <c r="P237" s="245"/>
      <c r="Q237" s="245"/>
      <c r="R237" s="245"/>
      <c r="S237" s="245"/>
      <c r="T237" s="245"/>
      <c r="U237" s="245"/>
      <c r="V237" s="245"/>
      <c r="W237" s="245"/>
      <c r="X237" s="245"/>
      <c r="Y237" s="245"/>
      <c r="Z237" s="246" t="s">
        <v>108</v>
      </c>
      <c r="AA237" s="122"/>
      <c r="AB237" s="122"/>
      <c r="AC237" s="122"/>
      <c r="AD237" s="122"/>
      <c r="AE237" s="122"/>
      <c r="AF237" s="122"/>
      <c r="AG237" s="122"/>
      <c r="AH237" s="122"/>
      <c r="AI237" s="122"/>
      <c r="AJ237" s="122"/>
      <c r="AK237" s="122"/>
      <c r="AL237" s="122"/>
      <c r="AM237" s="122"/>
      <c r="AN237" s="122"/>
      <c r="AO237" s="122"/>
      <c r="AP237" s="122"/>
      <c r="AQ237"/>
      <c r="AR237"/>
      <c r="AT237" s="287"/>
      <c r="AW237" s="287"/>
    </row>
    <row r="238" spans="1:49" s="250" customFormat="1" ht="33.6" customHeight="1" x14ac:dyDescent="0.25">
      <c r="A238" s="185" t="s">
        <v>260</v>
      </c>
      <c r="B238" s="247"/>
      <c r="C238" s="193" t="s">
        <v>265</v>
      </c>
      <c r="D238" s="193" t="s">
        <v>266</v>
      </c>
      <c r="E238" s="193" t="s">
        <v>267</v>
      </c>
      <c r="F238" s="193" t="s">
        <v>268</v>
      </c>
      <c r="G238" s="193" t="s">
        <v>269</v>
      </c>
      <c r="H238" s="193" t="s">
        <v>270</v>
      </c>
      <c r="I238" s="193" t="s">
        <v>271</v>
      </c>
      <c r="J238" s="193" t="s">
        <v>272</v>
      </c>
      <c r="K238" s="193" t="s">
        <v>273</v>
      </c>
      <c r="L238" s="193" t="s">
        <v>274</v>
      </c>
      <c r="M238" s="193" t="s">
        <v>275</v>
      </c>
      <c r="N238" s="193" t="s">
        <v>264</v>
      </c>
      <c r="O238" s="212" t="s">
        <v>189</v>
      </c>
      <c r="P238" s="212" t="s">
        <v>190</v>
      </c>
      <c r="Q238" s="212" t="s">
        <v>191</v>
      </c>
      <c r="R238" s="212" t="s">
        <v>192</v>
      </c>
      <c r="S238" s="212" t="s">
        <v>193</v>
      </c>
      <c r="T238" s="212" t="s">
        <v>194</v>
      </c>
      <c r="U238" s="212" t="s">
        <v>195</v>
      </c>
      <c r="V238" s="212" t="s">
        <v>196</v>
      </c>
      <c r="W238" s="212" t="s">
        <v>197</v>
      </c>
      <c r="X238" s="212" t="s">
        <v>198</v>
      </c>
      <c r="Y238" s="212" t="s">
        <v>199</v>
      </c>
      <c r="Z238" s="212" t="s">
        <v>174</v>
      </c>
      <c r="AA238" s="248"/>
      <c r="AB238" s="248"/>
      <c r="AC238" s="248"/>
      <c r="AD238" s="248"/>
      <c r="AE238" s="212" t="str">
        <f t="shared" ref="AE238:AP238" si="16">TEXT(DATE(LEFT(TRIM(AE$1),4),RIGHT(TRIM(AE$1),2),1),"mmm yyyy")</f>
        <v>Dec 2020</v>
      </c>
      <c r="AF238" s="249" t="str">
        <f t="shared" si="16"/>
        <v>Nov 2020</v>
      </c>
      <c r="AG238" s="249" t="str">
        <f t="shared" si="16"/>
        <v>Oct 2020</v>
      </c>
      <c r="AH238" s="249" t="str">
        <f t="shared" si="16"/>
        <v>Sep 2020</v>
      </c>
      <c r="AI238" s="249" t="str">
        <f t="shared" si="16"/>
        <v>Aug 2020</v>
      </c>
      <c r="AJ238" s="249" t="str">
        <f t="shared" si="16"/>
        <v>Jul 2020</v>
      </c>
      <c r="AK238" s="249" t="str">
        <f t="shared" si="16"/>
        <v>Jun 2020</v>
      </c>
      <c r="AL238" s="249" t="str">
        <f t="shared" si="16"/>
        <v>May 2020</v>
      </c>
      <c r="AM238" s="249" t="str">
        <f t="shared" si="16"/>
        <v>Apr 2020</v>
      </c>
      <c r="AN238" s="249" t="str">
        <f t="shared" si="16"/>
        <v>Mar 2020</v>
      </c>
      <c r="AO238" s="249" t="str">
        <f t="shared" si="16"/>
        <v>Feb 2020</v>
      </c>
      <c r="AP238" s="249" t="str">
        <f t="shared" si="16"/>
        <v>Jan 2020</v>
      </c>
      <c r="AT238" s="288"/>
      <c r="AW238" s="288"/>
    </row>
    <row r="239" spans="1:49" ht="14.4" customHeight="1" x14ac:dyDescent="0.3">
      <c r="A239" s="185" t="s">
        <v>260</v>
      </c>
      <c r="B239" s="253" t="s">
        <v>23</v>
      </c>
      <c r="C239" s="124" t="s">
        <v>121</v>
      </c>
      <c r="D239" s="124" t="s">
        <v>121</v>
      </c>
      <c r="E239" s="124" t="s">
        <v>121</v>
      </c>
      <c r="F239" s="124" t="s">
        <v>121</v>
      </c>
      <c r="G239" s="124" t="s">
        <v>121</v>
      </c>
      <c r="H239" s="124" t="s">
        <v>121</v>
      </c>
      <c r="I239" s="124" t="s">
        <v>121</v>
      </c>
      <c r="J239" s="124" t="s">
        <v>121</v>
      </c>
      <c r="K239" s="124" t="s">
        <v>121</v>
      </c>
      <c r="L239" s="124">
        <v>11.21</v>
      </c>
      <c r="M239" s="350">
        <v>10.74</v>
      </c>
      <c r="N239" s="124">
        <v>10.78</v>
      </c>
      <c r="O239" s="124">
        <v>10.66</v>
      </c>
      <c r="P239" s="124">
        <v>10.63</v>
      </c>
      <c r="Q239" s="124">
        <v>10.75</v>
      </c>
      <c r="R239" s="124">
        <v>10.43</v>
      </c>
      <c r="S239" s="124">
        <v>10.62</v>
      </c>
      <c r="T239" s="124">
        <v>10.02</v>
      </c>
      <c r="U239" s="124">
        <v>9.89</v>
      </c>
      <c r="V239" s="124">
        <v>10.79</v>
      </c>
      <c r="W239" s="124">
        <v>10.06</v>
      </c>
      <c r="X239" s="124">
        <v>10.199999999999999</v>
      </c>
      <c r="Y239" s="124">
        <v>9.5399999999999991</v>
      </c>
      <c r="Z239" s="124">
        <v>9.5</v>
      </c>
      <c r="AA239" s="254"/>
      <c r="AB239" s="255"/>
      <c r="AC239" s="255"/>
      <c r="AD239" s="255"/>
      <c r="AE239" s="256">
        <v>9.48</v>
      </c>
      <c r="AF239" s="124">
        <v>8.94</v>
      </c>
      <c r="AG239" s="124">
        <v>8.81</v>
      </c>
      <c r="AH239" s="124">
        <v>8.5299999999999994</v>
      </c>
      <c r="AI239" s="124">
        <v>8.48</v>
      </c>
      <c r="AJ239" s="124">
        <v>8.9700000000000006</v>
      </c>
      <c r="AK239" s="124">
        <v>8.0399999999999991</v>
      </c>
      <c r="AL239" s="124">
        <v>8.01</v>
      </c>
      <c r="AM239" s="124">
        <v>7.74</v>
      </c>
      <c r="AN239" s="124">
        <v>9.15</v>
      </c>
      <c r="AO239" s="262">
        <v>8.2200000000000006</v>
      </c>
      <c r="AP239" s="124">
        <v>9.2899999999999991</v>
      </c>
    </row>
    <row r="240" spans="1:49" ht="14.4" customHeight="1" x14ac:dyDescent="0.3">
      <c r="A240" s="185" t="s">
        <v>260</v>
      </c>
      <c r="B240" s="259" t="s">
        <v>25</v>
      </c>
      <c r="C240" s="124" t="s">
        <v>121</v>
      </c>
      <c r="D240" s="124" t="s">
        <v>121</v>
      </c>
      <c r="E240" s="124" t="s">
        <v>121</v>
      </c>
      <c r="F240" s="124" t="s">
        <v>121</v>
      </c>
      <c r="G240" s="124" t="s">
        <v>121</v>
      </c>
      <c r="H240" s="124" t="s">
        <v>121</v>
      </c>
      <c r="I240" s="124" t="s">
        <v>121</v>
      </c>
      <c r="J240" s="124" t="s">
        <v>121</v>
      </c>
      <c r="K240" s="124" t="s">
        <v>121</v>
      </c>
      <c r="L240" s="124">
        <v>7.54</v>
      </c>
      <c r="M240" s="124">
        <v>6.66</v>
      </c>
      <c r="N240" s="124">
        <v>6.8</v>
      </c>
      <c r="O240" s="124">
        <v>6.73</v>
      </c>
      <c r="P240" s="124">
        <v>6.6</v>
      </c>
      <c r="Q240" s="124">
        <v>6.94</v>
      </c>
      <c r="R240" s="124">
        <v>6.93</v>
      </c>
      <c r="S240" s="124">
        <v>7.34</v>
      </c>
      <c r="T240" s="124">
        <v>7.41</v>
      </c>
      <c r="U240" s="124">
        <v>8.06</v>
      </c>
      <c r="V240" s="124">
        <v>8.51</v>
      </c>
      <c r="W240" s="124">
        <v>7.75</v>
      </c>
      <c r="X240" s="124">
        <v>7.93</v>
      </c>
      <c r="Y240" s="124">
        <v>6.69</v>
      </c>
      <c r="Z240" s="124">
        <v>7.36</v>
      </c>
      <c r="AA240" s="254"/>
      <c r="AB240" s="255"/>
      <c r="AC240" s="255"/>
      <c r="AD240" s="255"/>
      <c r="AE240" s="256">
        <v>6.73</v>
      </c>
      <c r="AF240" s="124">
        <v>6.95</v>
      </c>
      <c r="AG240" s="124">
        <v>7.71</v>
      </c>
      <c r="AH240" s="124">
        <v>7.54</v>
      </c>
      <c r="AI240" s="124">
        <v>8.2799999999999994</v>
      </c>
      <c r="AJ240" s="124">
        <v>8.2200000000000006</v>
      </c>
      <c r="AK240" s="124">
        <v>8.4499999999999993</v>
      </c>
      <c r="AL240" s="124">
        <v>8.09</v>
      </c>
      <c r="AM240" s="124">
        <v>7.8</v>
      </c>
      <c r="AN240" s="124">
        <v>7.84</v>
      </c>
      <c r="AO240" s="124">
        <v>6.85</v>
      </c>
      <c r="AP240" s="124">
        <v>6.87</v>
      </c>
    </row>
    <row r="241" spans="1:42" ht="14.4" customHeight="1" x14ac:dyDescent="0.3">
      <c r="A241" s="185" t="s">
        <v>260</v>
      </c>
      <c r="B241" s="259" t="s">
        <v>26</v>
      </c>
      <c r="C241" s="124" t="s">
        <v>121</v>
      </c>
      <c r="D241" s="124" t="s">
        <v>121</v>
      </c>
      <c r="E241" s="124" t="s">
        <v>121</v>
      </c>
      <c r="F241" s="124" t="s">
        <v>121</v>
      </c>
      <c r="G241" s="124" t="s">
        <v>121</v>
      </c>
      <c r="H241" s="124" t="s">
        <v>121</v>
      </c>
      <c r="I241" s="124" t="s">
        <v>121</v>
      </c>
      <c r="J241" s="124" t="s">
        <v>121</v>
      </c>
      <c r="K241" s="124" t="s">
        <v>121</v>
      </c>
      <c r="L241" s="124">
        <v>14.8</v>
      </c>
      <c r="M241" s="124">
        <v>14.08</v>
      </c>
      <c r="N241" s="124">
        <v>14.46</v>
      </c>
      <c r="O241" s="124">
        <v>12.89</v>
      </c>
      <c r="P241" s="124">
        <v>14.14</v>
      </c>
      <c r="Q241" s="124">
        <v>13.84</v>
      </c>
      <c r="R241" s="124">
        <v>13.43</v>
      </c>
      <c r="S241" s="124">
        <v>14.11</v>
      </c>
      <c r="T241" s="124">
        <v>13.82</v>
      </c>
      <c r="U241" s="124">
        <v>14.08</v>
      </c>
      <c r="V241" s="124">
        <v>14.47</v>
      </c>
      <c r="W241" s="124">
        <v>13.17</v>
      </c>
      <c r="X241" s="124">
        <v>14.15</v>
      </c>
      <c r="Y241" s="124">
        <v>12.32</v>
      </c>
      <c r="Z241" s="124">
        <v>12.76</v>
      </c>
      <c r="AA241" s="254"/>
      <c r="AB241" s="255"/>
      <c r="AC241" s="255"/>
      <c r="AD241" s="255"/>
      <c r="AE241" s="256">
        <v>11.26</v>
      </c>
      <c r="AF241" s="124">
        <v>11.7</v>
      </c>
      <c r="AG241" s="124">
        <v>12.2</v>
      </c>
      <c r="AH241" s="124">
        <v>12.2</v>
      </c>
      <c r="AI241" s="124">
        <v>12.26</v>
      </c>
      <c r="AJ241" s="124">
        <v>12.88</v>
      </c>
      <c r="AK241" s="124">
        <v>12.99</v>
      </c>
      <c r="AL241" s="124">
        <v>12.4</v>
      </c>
      <c r="AM241" s="124">
        <v>13.67</v>
      </c>
      <c r="AN241" s="124">
        <v>12.59</v>
      </c>
      <c r="AO241" s="124">
        <v>11.25</v>
      </c>
      <c r="AP241" s="124">
        <v>12.02</v>
      </c>
    </row>
    <row r="242" spans="1:42" ht="14.4" customHeight="1" x14ac:dyDescent="0.3">
      <c r="A242" s="185" t="s">
        <v>260</v>
      </c>
      <c r="B242" s="259" t="s">
        <v>27</v>
      </c>
      <c r="C242" s="124" t="s">
        <v>121</v>
      </c>
      <c r="D242" s="124" t="s">
        <v>121</v>
      </c>
      <c r="E242" s="124" t="s">
        <v>121</v>
      </c>
      <c r="F242" s="124" t="s">
        <v>121</v>
      </c>
      <c r="G242" s="124" t="s">
        <v>121</v>
      </c>
      <c r="H242" s="124" t="s">
        <v>121</v>
      </c>
      <c r="I242" s="124" t="s">
        <v>121</v>
      </c>
      <c r="J242" s="124" t="s">
        <v>121</v>
      </c>
      <c r="K242" s="124" t="s">
        <v>121</v>
      </c>
      <c r="L242" s="124">
        <v>43.5</v>
      </c>
      <c r="M242" s="124">
        <v>42</v>
      </c>
      <c r="N242" s="124">
        <v>43</v>
      </c>
      <c r="O242" s="124">
        <v>41.3</v>
      </c>
      <c r="P242" s="124">
        <v>41.8</v>
      </c>
      <c r="Q242" s="124">
        <v>42.9</v>
      </c>
      <c r="R242" s="124">
        <v>38.9</v>
      </c>
      <c r="S242" s="124">
        <v>41.3</v>
      </c>
      <c r="T242" s="124">
        <v>41.7</v>
      </c>
      <c r="U242" s="124">
        <v>43</v>
      </c>
      <c r="V242" s="124">
        <v>44.3</v>
      </c>
      <c r="W242" s="124">
        <v>40.700000000000003</v>
      </c>
      <c r="X242" s="124">
        <v>42.8</v>
      </c>
      <c r="Y242" s="124">
        <v>36.799999999999997</v>
      </c>
      <c r="Z242" s="124">
        <v>41.2</v>
      </c>
      <c r="AA242" s="254"/>
      <c r="AB242" s="255"/>
      <c r="AC242" s="255"/>
      <c r="AD242" s="255"/>
      <c r="AE242" s="256">
        <v>38.5</v>
      </c>
      <c r="AF242" s="124">
        <v>38.200000000000003</v>
      </c>
      <c r="AG242" s="124">
        <v>40.4</v>
      </c>
      <c r="AH242" s="124">
        <v>38.700000000000003</v>
      </c>
      <c r="AI242" s="124">
        <v>39.9</v>
      </c>
      <c r="AJ242" s="124">
        <v>40.799999999999997</v>
      </c>
      <c r="AK242" s="124">
        <v>39.200000000000003</v>
      </c>
      <c r="AL242" s="124">
        <v>38.799999999999997</v>
      </c>
      <c r="AM242" s="124">
        <v>38.799999999999997</v>
      </c>
      <c r="AN242" s="124">
        <v>38.799999999999997</v>
      </c>
      <c r="AO242" s="124">
        <v>35.799999999999997</v>
      </c>
      <c r="AP242" s="124">
        <v>39.799999999999997</v>
      </c>
    </row>
    <row r="243" spans="1:42" ht="14.4" customHeight="1" x14ac:dyDescent="0.3">
      <c r="A243" s="185" t="s">
        <v>260</v>
      </c>
      <c r="B243" s="259" t="s">
        <v>28</v>
      </c>
      <c r="C243" s="124" t="s">
        <v>121</v>
      </c>
      <c r="D243" s="124" t="s">
        <v>121</v>
      </c>
      <c r="E243" s="124" t="s">
        <v>121</v>
      </c>
      <c r="F243" s="124" t="s">
        <v>121</v>
      </c>
      <c r="G243" s="124" t="s">
        <v>121</v>
      </c>
      <c r="H243" s="124" t="s">
        <v>121</v>
      </c>
      <c r="I243" s="124" t="s">
        <v>121</v>
      </c>
      <c r="J243" s="124" t="s">
        <v>121</v>
      </c>
      <c r="K243" s="124" t="s">
        <v>121</v>
      </c>
      <c r="L243" s="124">
        <v>216.26</v>
      </c>
      <c r="M243" s="124">
        <v>203.23</v>
      </c>
      <c r="N243" s="124">
        <v>213.87</v>
      </c>
      <c r="O243" s="124">
        <v>202.21</v>
      </c>
      <c r="P243" s="124">
        <v>199.08</v>
      </c>
      <c r="Q243" s="124">
        <v>200.91</v>
      </c>
      <c r="R243" s="124">
        <v>198.34</v>
      </c>
      <c r="S243" s="124">
        <v>206.38</v>
      </c>
      <c r="T243" s="124">
        <v>209.68</v>
      </c>
      <c r="U243" s="124">
        <v>210.5</v>
      </c>
      <c r="V243" s="124">
        <v>215.83</v>
      </c>
      <c r="W243" s="124">
        <v>201.67</v>
      </c>
      <c r="X243" s="124">
        <v>214.46</v>
      </c>
      <c r="Y243" s="124">
        <v>190.98</v>
      </c>
      <c r="Z243" s="124">
        <v>202.87</v>
      </c>
      <c r="AA243" s="254"/>
      <c r="AB243" s="255"/>
      <c r="AC243" s="255"/>
      <c r="AD243" s="255"/>
      <c r="AE243" s="256">
        <v>199.14</v>
      </c>
      <c r="AF243" s="124">
        <v>190.44</v>
      </c>
      <c r="AG243" s="124">
        <v>202.43</v>
      </c>
      <c r="AH243" s="124">
        <v>196.98</v>
      </c>
      <c r="AI243" s="124">
        <v>203.97</v>
      </c>
      <c r="AJ243" s="124">
        <v>213.59</v>
      </c>
      <c r="AK243" s="124">
        <v>208.21</v>
      </c>
      <c r="AL243" s="124">
        <v>208.26</v>
      </c>
      <c r="AM243" s="124">
        <v>199.91</v>
      </c>
      <c r="AN243" s="124">
        <v>214.46</v>
      </c>
      <c r="AO243" s="124">
        <v>199.34</v>
      </c>
      <c r="AP243" s="124">
        <v>210.11</v>
      </c>
    </row>
    <row r="244" spans="1:42" ht="14.4" customHeight="1" x14ac:dyDescent="0.3">
      <c r="A244" s="185" t="s">
        <v>260</v>
      </c>
      <c r="B244" s="259" t="s">
        <v>29</v>
      </c>
      <c r="C244" s="124" t="s">
        <v>121</v>
      </c>
      <c r="D244" s="124" t="s">
        <v>121</v>
      </c>
      <c r="E244" s="124" t="s">
        <v>121</v>
      </c>
      <c r="F244" s="124" t="s">
        <v>121</v>
      </c>
      <c r="G244" s="124" t="s">
        <v>121</v>
      </c>
      <c r="H244" s="124" t="s">
        <v>121</v>
      </c>
      <c r="I244" s="124" t="s">
        <v>121</v>
      </c>
      <c r="J244" s="124" t="s">
        <v>121</v>
      </c>
      <c r="K244" s="124" t="s">
        <v>121</v>
      </c>
      <c r="L244" s="124">
        <v>5.9</v>
      </c>
      <c r="M244" s="124">
        <v>5.6</v>
      </c>
      <c r="N244" s="124">
        <v>5.5</v>
      </c>
      <c r="O244" s="124">
        <v>4.5</v>
      </c>
      <c r="P244" s="124">
        <v>4.5</v>
      </c>
      <c r="Q244" s="124">
        <v>4.5</v>
      </c>
      <c r="R244" s="124">
        <v>4.3</v>
      </c>
      <c r="S244" s="124">
        <v>4.2</v>
      </c>
      <c r="T244" s="124">
        <v>4.3</v>
      </c>
      <c r="U244" s="124">
        <v>4</v>
      </c>
      <c r="V244" s="124">
        <v>4.4000000000000004</v>
      </c>
      <c r="W244" s="124">
        <v>4.0999999999999996</v>
      </c>
      <c r="X244" s="124">
        <v>4.5</v>
      </c>
      <c r="Y244" s="124">
        <v>4.2</v>
      </c>
      <c r="Z244" s="124">
        <v>4.4000000000000004</v>
      </c>
      <c r="AA244" s="254"/>
      <c r="AB244" s="255"/>
      <c r="AC244" s="255"/>
      <c r="AD244" s="255"/>
      <c r="AE244" s="256">
        <v>4</v>
      </c>
      <c r="AF244" s="124">
        <v>3.8</v>
      </c>
      <c r="AG244" s="124">
        <v>3.8</v>
      </c>
      <c r="AH244" s="124">
        <v>3.7</v>
      </c>
      <c r="AI244" s="124">
        <v>3.8</v>
      </c>
      <c r="AJ244" s="124">
        <v>3.8</v>
      </c>
      <c r="AK244" s="124">
        <v>3.7</v>
      </c>
      <c r="AL244" s="124">
        <v>3.9</v>
      </c>
      <c r="AM244" s="124">
        <v>3.9</v>
      </c>
      <c r="AN244" s="124">
        <v>4</v>
      </c>
      <c r="AO244" s="124">
        <v>3.7</v>
      </c>
      <c r="AP244" s="124">
        <v>3.9</v>
      </c>
    </row>
    <row r="245" spans="1:42" ht="14.4" customHeight="1" x14ac:dyDescent="0.3">
      <c r="A245" s="185" t="s">
        <v>260</v>
      </c>
      <c r="B245" s="263" t="s">
        <v>30</v>
      </c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  <c r="X245" s="125"/>
      <c r="Y245" s="125"/>
      <c r="Z245" s="125"/>
      <c r="AA245" s="254"/>
      <c r="AB245" s="255"/>
      <c r="AC245" s="255"/>
      <c r="AD245" s="255"/>
      <c r="AE245" s="264"/>
      <c r="AF245" s="125"/>
      <c r="AG245" s="125"/>
      <c r="AH245" s="125"/>
      <c r="AI245" s="125"/>
      <c r="AJ245" s="125"/>
      <c r="AK245" s="125"/>
      <c r="AL245" s="125"/>
      <c r="AM245" s="125"/>
      <c r="AN245" s="125"/>
      <c r="AO245" s="125"/>
      <c r="AP245" s="125"/>
    </row>
    <row r="246" spans="1:42" ht="14.4" customHeight="1" x14ac:dyDescent="0.3">
      <c r="A246" s="185" t="s">
        <v>260</v>
      </c>
      <c r="B246" s="259" t="s">
        <v>31</v>
      </c>
      <c r="C246" s="124" t="s">
        <v>121</v>
      </c>
      <c r="D246" s="124" t="s">
        <v>121</v>
      </c>
      <c r="E246" s="124" t="s">
        <v>121</v>
      </c>
      <c r="F246" s="124" t="s">
        <v>121</v>
      </c>
      <c r="G246" s="124" t="s">
        <v>121</v>
      </c>
      <c r="H246" s="124" t="s">
        <v>121</v>
      </c>
      <c r="I246" s="124" t="s">
        <v>121</v>
      </c>
      <c r="J246" s="124" t="s">
        <v>121</v>
      </c>
      <c r="K246" s="124" t="s">
        <v>121</v>
      </c>
      <c r="L246" s="124">
        <v>2.67</v>
      </c>
      <c r="M246" s="124">
        <v>2.2599999999999998</v>
      </c>
      <c r="N246" s="124">
        <v>2.4900000000000002</v>
      </c>
      <c r="O246" s="124">
        <v>2.79</v>
      </c>
      <c r="P246" s="124">
        <v>2.38</v>
      </c>
      <c r="Q246" s="124">
        <v>2.5</v>
      </c>
      <c r="R246" s="124">
        <v>2.42</v>
      </c>
      <c r="S246" s="124">
        <v>2.0699999999999998</v>
      </c>
      <c r="T246" s="124">
        <v>2.48</v>
      </c>
      <c r="U246" s="124">
        <v>2.4</v>
      </c>
      <c r="V246" s="124">
        <v>1.98</v>
      </c>
      <c r="W246" s="124">
        <v>2.06</v>
      </c>
      <c r="X246" s="124">
        <v>2.4500000000000002</v>
      </c>
      <c r="Y246" s="124">
        <v>2.0299999999999998</v>
      </c>
      <c r="Z246" s="124">
        <v>2.4700000000000002</v>
      </c>
      <c r="AA246" s="254"/>
      <c r="AB246" s="255"/>
      <c r="AC246" s="255"/>
      <c r="AD246" s="255"/>
      <c r="AE246" s="256">
        <v>2.06</v>
      </c>
      <c r="AF246" s="124">
        <v>1.42</v>
      </c>
      <c r="AG246" s="124">
        <v>1.59</v>
      </c>
      <c r="AH246" s="124">
        <v>1.49</v>
      </c>
      <c r="AI246" s="124">
        <v>1.57</v>
      </c>
      <c r="AJ246" s="124">
        <v>1.69</v>
      </c>
      <c r="AK246" s="124">
        <v>1.67</v>
      </c>
      <c r="AL246" s="124">
        <v>1.74</v>
      </c>
      <c r="AM246" s="124">
        <v>1.75</v>
      </c>
      <c r="AN246" s="124">
        <v>2.02</v>
      </c>
      <c r="AO246" s="124">
        <v>1.77</v>
      </c>
      <c r="AP246" s="124">
        <v>1.99</v>
      </c>
    </row>
    <row r="247" spans="1:42" ht="14.4" customHeight="1" x14ac:dyDescent="0.3">
      <c r="A247" s="185" t="s">
        <v>260</v>
      </c>
      <c r="B247" s="259" t="s">
        <v>32</v>
      </c>
      <c r="C247" s="124" t="s">
        <v>121</v>
      </c>
      <c r="D247" s="124" t="s">
        <v>121</v>
      </c>
      <c r="E247" s="124" t="s">
        <v>121</v>
      </c>
      <c r="F247" s="124" t="s">
        <v>121</v>
      </c>
      <c r="G247" s="124" t="s">
        <v>121</v>
      </c>
      <c r="H247" s="124" t="s">
        <v>121</v>
      </c>
      <c r="I247" s="124" t="s">
        <v>121</v>
      </c>
      <c r="J247" s="124" t="s">
        <v>121</v>
      </c>
      <c r="K247" s="124" t="s">
        <v>121</v>
      </c>
      <c r="L247" s="124">
        <v>15.35</v>
      </c>
      <c r="M247" s="124">
        <v>14.57</v>
      </c>
      <c r="N247" s="124">
        <v>15.99</v>
      </c>
      <c r="O247" s="124">
        <v>14.4</v>
      </c>
      <c r="P247" s="124">
        <v>15.29</v>
      </c>
      <c r="Q247" s="124">
        <v>15.97</v>
      </c>
      <c r="R247" s="124">
        <v>15.57</v>
      </c>
      <c r="S247" s="124">
        <v>15.38</v>
      </c>
      <c r="T247" s="124">
        <v>16.899999999999999</v>
      </c>
      <c r="U247" s="124">
        <v>15.05</v>
      </c>
      <c r="V247" s="124">
        <v>15.75</v>
      </c>
      <c r="W247" s="124">
        <v>15.93</v>
      </c>
      <c r="X247" s="124">
        <v>15.12</v>
      </c>
      <c r="Y247" s="124">
        <v>14.34</v>
      </c>
      <c r="Z247" s="124">
        <v>15.39</v>
      </c>
      <c r="AA247" s="254"/>
      <c r="AB247" s="255"/>
      <c r="AC247" s="255"/>
      <c r="AD247" s="255"/>
      <c r="AE247" s="256">
        <v>15.4</v>
      </c>
      <c r="AF247" s="124">
        <v>16.34</v>
      </c>
      <c r="AG247" s="124">
        <v>16.600000000000001</v>
      </c>
      <c r="AH247" s="124">
        <v>16.02</v>
      </c>
      <c r="AI247" s="124">
        <v>15.6</v>
      </c>
      <c r="AJ247" s="124">
        <v>16.420000000000002</v>
      </c>
      <c r="AK247" s="124">
        <v>15.46</v>
      </c>
      <c r="AL247" s="262">
        <v>15.16</v>
      </c>
      <c r="AM247" s="124">
        <v>15.15</v>
      </c>
      <c r="AN247" s="124">
        <v>15.31</v>
      </c>
      <c r="AO247" s="124">
        <v>14.25</v>
      </c>
      <c r="AP247" s="124">
        <v>16.89</v>
      </c>
    </row>
    <row r="248" spans="1:42" ht="14.4" customHeight="1" x14ac:dyDescent="0.3">
      <c r="A248" s="185" t="s">
        <v>260</v>
      </c>
      <c r="B248" s="259" t="s">
        <v>33</v>
      </c>
      <c r="C248" s="124" t="s">
        <v>121</v>
      </c>
      <c r="D248" s="124" t="s">
        <v>121</v>
      </c>
      <c r="E248" s="124" t="s">
        <v>121</v>
      </c>
      <c r="F248" s="124" t="s">
        <v>121</v>
      </c>
      <c r="G248" s="124" t="s">
        <v>121</v>
      </c>
      <c r="H248" s="124" t="s">
        <v>121</v>
      </c>
      <c r="I248" s="124" t="s">
        <v>121</v>
      </c>
      <c r="J248" s="124" t="s">
        <v>121</v>
      </c>
      <c r="K248" s="124" t="s">
        <v>121</v>
      </c>
      <c r="L248" s="124">
        <v>145.07</v>
      </c>
      <c r="M248" s="124">
        <v>143.08000000000001</v>
      </c>
      <c r="N248" s="124">
        <v>152.09</v>
      </c>
      <c r="O248" s="124">
        <v>136.08000000000001</v>
      </c>
      <c r="P248" s="124">
        <v>145.62</v>
      </c>
      <c r="Q248" s="124">
        <v>145.75</v>
      </c>
      <c r="R248" s="124">
        <v>141.12</v>
      </c>
      <c r="S248" s="124">
        <v>145.13999999999999</v>
      </c>
      <c r="T248" s="124">
        <v>133.29</v>
      </c>
      <c r="U248" s="124">
        <v>139.66999999999999</v>
      </c>
      <c r="V248" s="124">
        <v>152.93</v>
      </c>
      <c r="W248" s="124">
        <v>140.66</v>
      </c>
      <c r="X248" s="124">
        <v>153.62</v>
      </c>
      <c r="Y248" s="124">
        <v>134.22</v>
      </c>
      <c r="Z248" s="124">
        <v>147.87</v>
      </c>
      <c r="AA248" s="254"/>
      <c r="AB248" s="255"/>
      <c r="AC248" s="255"/>
      <c r="AD248" s="255"/>
      <c r="AE248" s="256">
        <v>138.41</v>
      </c>
      <c r="AF248" s="124">
        <v>138.19999999999999</v>
      </c>
      <c r="AG248" s="124">
        <v>143.04</v>
      </c>
      <c r="AH248" s="124">
        <v>138.85</v>
      </c>
      <c r="AI248" s="124">
        <v>133.06</v>
      </c>
      <c r="AJ248" s="124">
        <v>133.85</v>
      </c>
      <c r="AK248" s="124">
        <v>140.11000000000001</v>
      </c>
      <c r="AL248" s="124">
        <v>141.22</v>
      </c>
      <c r="AM248" s="124">
        <v>139.09</v>
      </c>
      <c r="AN248" s="124">
        <v>144.66</v>
      </c>
      <c r="AO248" s="124">
        <v>133.59</v>
      </c>
      <c r="AP248" s="124">
        <v>147.37</v>
      </c>
    </row>
    <row r="249" spans="1:42" ht="14.4" customHeight="1" x14ac:dyDescent="0.3">
      <c r="A249" s="185" t="s">
        <v>260</v>
      </c>
      <c r="B249" s="259" t="s">
        <v>34</v>
      </c>
      <c r="C249" s="124" t="s">
        <v>121</v>
      </c>
      <c r="D249" s="124" t="s">
        <v>121</v>
      </c>
      <c r="E249" s="124" t="s">
        <v>121</v>
      </c>
      <c r="F249" s="124" t="s">
        <v>121</v>
      </c>
      <c r="G249" s="124" t="s">
        <v>121</v>
      </c>
      <c r="H249" s="124" t="s">
        <v>121</v>
      </c>
      <c r="I249" s="124" t="s">
        <v>121</v>
      </c>
      <c r="J249" s="124" t="s">
        <v>121</v>
      </c>
      <c r="K249" s="124" t="s">
        <v>121</v>
      </c>
      <c r="L249" s="124">
        <v>2.73</v>
      </c>
      <c r="M249" s="124">
        <v>2.58</v>
      </c>
      <c r="N249" s="124">
        <v>2.59</v>
      </c>
      <c r="O249" s="124">
        <v>2.5099999999999998</v>
      </c>
      <c r="P249" s="124">
        <v>2.7</v>
      </c>
      <c r="Q249" s="124">
        <v>2.57</v>
      </c>
      <c r="R249" s="124">
        <v>2.71</v>
      </c>
      <c r="S249" s="124">
        <v>3.1</v>
      </c>
      <c r="T249" s="124">
        <v>3.07</v>
      </c>
      <c r="U249" s="124">
        <v>2.94</v>
      </c>
      <c r="V249" s="124">
        <v>2.69</v>
      </c>
      <c r="W249" s="124">
        <v>2.46</v>
      </c>
      <c r="X249" s="124">
        <v>2.75</v>
      </c>
      <c r="Y249" s="124">
        <v>2.44</v>
      </c>
      <c r="Z249" s="124">
        <v>2.57</v>
      </c>
      <c r="AA249" s="254"/>
      <c r="AB249" s="255"/>
      <c r="AC249" s="255"/>
      <c r="AD249" s="255"/>
      <c r="AE249" s="256">
        <v>2.39</v>
      </c>
      <c r="AF249" s="124">
        <v>2.57</v>
      </c>
      <c r="AG249" s="124">
        <v>2.64</v>
      </c>
      <c r="AH249" s="124">
        <v>2.65</v>
      </c>
      <c r="AI249" s="124">
        <v>2.82</v>
      </c>
      <c r="AJ249" s="124">
        <v>2.86</v>
      </c>
      <c r="AK249" s="124">
        <v>2.54</v>
      </c>
      <c r="AL249" s="124">
        <v>2.4900000000000002</v>
      </c>
      <c r="AM249" s="124">
        <v>2.52</v>
      </c>
      <c r="AN249" s="124">
        <v>2.67</v>
      </c>
      <c r="AO249" s="124">
        <v>2.58</v>
      </c>
      <c r="AP249" s="124">
        <v>2.61</v>
      </c>
    </row>
    <row r="250" spans="1:42" ht="14.4" customHeight="1" x14ac:dyDescent="0.3">
      <c r="A250" s="185" t="s">
        <v>260</v>
      </c>
      <c r="B250" s="259" t="s">
        <v>35</v>
      </c>
      <c r="C250" s="124" t="s">
        <v>121</v>
      </c>
      <c r="D250" s="124" t="s">
        <v>121</v>
      </c>
      <c r="E250" s="124" t="s">
        <v>121</v>
      </c>
      <c r="F250" s="124" t="s">
        <v>121</v>
      </c>
      <c r="G250" s="124" t="s">
        <v>121</v>
      </c>
      <c r="H250" s="124" t="s">
        <v>121</v>
      </c>
      <c r="I250" s="124" t="s">
        <v>121</v>
      </c>
      <c r="J250" s="124" t="s">
        <v>121</v>
      </c>
      <c r="K250" s="124" t="s">
        <v>121</v>
      </c>
      <c r="L250" s="124">
        <v>100.68</v>
      </c>
      <c r="M250" s="124">
        <v>99.43</v>
      </c>
      <c r="N250" s="124">
        <v>100.55</v>
      </c>
      <c r="O250" s="124">
        <v>100.12</v>
      </c>
      <c r="P250" s="124">
        <v>100.8</v>
      </c>
      <c r="Q250" s="124">
        <v>100.59</v>
      </c>
      <c r="R250" s="124">
        <v>101.99</v>
      </c>
      <c r="S250" s="124">
        <v>101.21</v>
      </c>
      <c r="T250" s="124">
        <v>98.76</v>
      </c>
      <c r="U250" s="124">
        <v>100.1</v>
      </c>
      <c r="V250" s="124">
        <v>103.18</v>
      </c>
      <c r="W250" s="124">
        <v>98.84</v>
      </c>
      <c r="X250" s="124">
        <v>100.24</v>
      </c>
      <c r="Y250" s="124">
        <v>98.99</v>
      </c>
      <c r="Z250" s="124">
        <v>100.11</v>
      </c>
      <c r="AA250" s="254"/>
      <c r="AB250" s="255"/>
      <c r="AC250" s="255"/>
      <c r="AD250" s="255"/>
      <c r="AE250" s="256">
        <v>102.04</v>
      </c>
      <c r="AF250" s="124">
        <v>91.99</v>
      </c>
      <c r="AG250" s="124">
        <v>95.6</v>
      </c>
      <c r="AH250" s="124">
        <v>94.37</v>
      </c>
      <c r="AI250" s="124">
        <v>94.59</v>
      </c>
      <c r="AJ250" s="124">
        <v>96.35</v>
      </c>
      <c r="AK250" s="124">
        <v>93.85</v>
      </c>
      <c r="AL250" s="124">
        <v>93.71</v>
      </c>
      <c r="AM250" s="124">
        <v>97.79</v>
      </c>
      <c r="AN250" s="124">
        <v>95.98</v>
      </c>
      <c r="AO250" s="262">
        <v>88.32</v>
      </c>
      <c r="AP250" s="124">
        <v>92.23</v>
      </c>
    </row>
    <row r="251" spans="1:42" ht="14.4" customHeight="1" x14ac:dyDescent="0.3">
      <c r="A251" s="185" t="s">
        <v>260</v>
      </c>
      <c r="B251" s="259" t="s">
        <v>36</v>
      </c>
      <c r="C251" s="124" t="s">
        <v>121</v>
      </c>
      <c r="D251" s="124" t="s">
        <v>121</v>
      </c>
      <c r="E251" s="124" t="s">
        <v>121</v>
      </c>
      <c r="F251" s="124" t="s">
        <v>121</v>
      </c>
      <c r="G251" s="124" t="s">
        <v>121</v>
      </c>
      <c r="H251" s="124" t="s">
        <v>121</v>
      </c>
      <c r="I251" s="124" t="s">
        <v>121</v>
      </c>
      <c r="J251" s="124" t="s">
        <v>121</v>
      </c>
      <c r="K251" s="124" t="s">
        <v>121</v>
      </c>
      <c r="L251" s="124">
        <v>0.03</v>
      </c>
      <c r="M251" s="124">
        <v>0.03</v>
      </c>
      <c r="N251" s="124">
        <v>0.03</v>
      </c>
      <c r="O251" s="124">
        <v>0.02</v>
      </c>
      <c r="P251" s="124">
        <v>0.02</v>
      </c>
      <c r="Q251" s="124">
        <v>0.02</v>
      </c>
      <c r="R251" s="124">
        <v>0.02</v>
      </c>
      <c r="S251" s="124">
        <v>0.02</v>
      </c>
      <c r="T251" s="124">
        <v>0.02</v>
      </c>
      <c r="U251" s="124">
        <v>0.02</v>
      </c>
      <c r="V251" s="124">
        <v>0.02</v>
      </c>
      <c r="W251" s="124">
        <v>0.02</v>
      </c>
      <c r="X251" s="124">
        <v>0.02</v>
      </c>
      <c r="Y251" s="124">
        <v>0.02</v>
      </c>
      <c r="Z251" s="124">
        <v>0.02</v>
      </c>
      <c r="AA251" s="254"/>
      <c r="AB251" s="255"/>
      <c r="AC251" s="255"/>
      <c r="AD251" s="255"/>
      <c r="AE251" s="256">
        <v>0.02</v>
      </c>
      <c r="AF251" s="124">
        <v>0.02</v>
      </c>
      <c r="AG251" s="124">
        <v>0.02</v>
      </c>
      <c r="AH251" s="124">
        <v>0.02</v>
      </c>
      <c r="AI251" s="124">
        <v>0.01</v>
      </c>
      <c r="AJ251" s="124">
        <v>0.01</v>
      </c>
      <c r="AK251" s="124">
        <v>0.01</v>
      </c>
      <c r="AL251" s="124">
        <v>0.02</v>
      </c>
      <c r="AM251" s="124">
        <v>0.02</v>
      </c>
      <c r="AN251" s="124">
        <v>0.01</v>
      </c>
      <c r="AO251" s="124">
        <v>0.01</v>
      </c>
      <c r="AP251" s="124">
        <v>0.01</v>
      </c>
    </row>
    <row r="252" spans="1:42" ht="14.4" customHeight="1" x14ac:dyDescent="0.3">
      <c r="A252" s="185" t="s">
        <v>260</v>
      </c>
      <c r="B252" s="259" t="s">
        <v>37</v>
      </c>
      <c r="C252" s="124" t="s">
        <v>121</v>
      </c>
      <c r="D252" s="124" t="s">
        <v>121</v>
      </c>
      <c r="E252" s="124" t="s">
        <v>121</v>
      </c>
      <c r="F252" s="124" t="s">
        <v>121</v>
      </c>
      <c r="G252" s="124" t="s">
        <v>121</v>
      </c>
      <c r="H252" s="124" t="s">
        <v>121</v>
      </c>
      <c r="I252" s="124" t="s">
        <v>121</v>
      </c>
      <c r="J252" s="124" t="s">
        <v>121</v>
      </c>
      <c r="K252" s="124" t="s">
        <v>121</v>
      </c>
      <c r="L252" s="124">
        <v>4.71</v>
      </c>
      <c r="M252" s="124">
        <v>4.67</v>
      </c>
      <c r="N252" s="124">
        <v>4.93</v>
      </c>
      <c r="O252" s="124">
        <v>4.96</v>
      </c>
      <c r="P252" s="124">
        <v>4.5199999999999996</v>
      </c>
      <c r="Q252" s="124">
        <v>4.9400000000000004</v>
      </c>
      <c r="R252" s="124">
        <v>5.16</v>
      </c>
      <c r="S252" s="124">
        <v>5.3</v>
      </c>
      <c r="T252" s="124">
        <v>5.18</v>
      </c>
      <c r="U252" s="124">
        <v>5.18</v>
      </c>
      <c r="V252" s="124">
        <v>5.17</v>
      </c>
      <c r="W252" s="124">
        <v>4.7300000000000004</v>
      </c>
      <c r="X252" s="124">
        <v>5.16</v>
      </c>
      <c r="Y252" s="124">
        <v>4.47</v>
      </c>
      <c r="Z252" s="124">
        <v>4.51</v>
      </c>
      <c r="AA252" s="254"/>
      <c r="AB252" s="255"/>
      <c r="AC252" s="255"/>
      <c r="AD252" s="255"/>
      <c r="AE252" s="256">
        <v>4.3899999999999997</v>
      </c>
      <c r="AF252" s="124">
        <v>4.21</v>
      </c>
      <c r="AG252" s="124">
        <v>4.71</v>
      </c>
      <c r="AH252" s="124">
        <v>4.59</v>
      </c>
      <c r="AI252" s="124">
        <v>4.76</v>
      </c>
      <c r="AJ252" s="124">
        <v>4.67</v>
      </c>
      <c r="AK252" s="124">
        <v>4.7300000000000004</v>
      </c>
      <c r="AL252" s="124">
        <v>4.32</v>
      </c>
      <c r="AM252" s="124">
        <v>3.89</v>
      </c>
      <c r="AN252" s="124">
        <v>4.1500000000000004</v>
      </c>
      <c r="AO252" s="124">
        <v>3.63</v>
      </c>
      <c r="AP252" s="124">
        <v>3.84</v>
      </c>
    </row>
    <row r="253" spans="1:42" ht="14.4" customHeight="1" x14ac:dyDescent="0.3">
      <c r="A253" s="185" t="s">
        <v>260</v>
      </c>
      <c r="B253" s="259" t="s">
        <v>38</v>
      </c>
      <c r="C253" s="124" t="s">
        <v>121</v>
      </c>
      <c r="D253" s="124" t="s">
        <v>121</v>
      </c>
      <c r="E253" s="124" t="s">
        <v>121</v>
      </c>
      <c r="F253" s="124" t="s">
        <v>121</v>
      </c>
      <c r="G253" s="124" t="s">
        <v>121</v>
      </c>
      <c r="H253" s="124" t="s">
        <v>121</v>
      </c>
      <c r="I253" s="124" t="s">
        <v>121</v>
      </c>
      <c r="J253" s="124" t="s">
        <v>121</v>
      </c>
      <c r="K253" s="124" t="s">
        <v>121</v>
      </c>
      <c r="L253" s="124">
        <v>8.69</v>
      </c>
      <c r="M253" s="124">
        <v>7.67</v>
      </c>
      <c r="N253" s="124">
        <v>8.17</v>
      </c>
      <c r="O253" s="124">
        <v>8.08</v>
      </c>
      <c r="P253" s="124">
        <v>7.42</v>
      </c>
      <c r="Q253" s="124">
        <v>9.02</v>
      </c>
      <c r="R253" s="124">
        <v>8.92</v>
      </c>
      <c r="S253" s="124">
        <v>8.73</v>
      </c>
      <c r="T253" s="124">
        <v>8.68</v>
      </c>
      <c r="U253" s="124">
        <v>8.25</v>
      </c>
      <c r="V253" s="124">
        <v>8.5</v>
      </c>
      <c r="W253" s="124">
        <v>7.2</v>
      </c>
      <c r="X253" s="124">
        <v>7.25</v>
      </c>
      <c r="Y253" s="124">
        <v>6.98</v>
      </c>
      <c r="Z253" s="124">
        <v>7.93</v>
      </c>
      <c r="AA253" s="254"/>
      <c r="AB253" s="255"/>
      <c r="AC253" s="255"/>
      <c r="AD253" s="255"/>
      <c r="AE253" s="256">
        <v>8.23</v>
      </c>
      <c r="AF253" s="124">
        <v>8.1</v>
      </c>
      <c r="AG253" s="124">
        <v>8.73</v>
      </c>
      <c r="AH253" s="124">
        <v>8.3800000000000008</v>
      </c>
      <c r="AI253" s="124">
        <v>9.16</v>
      </c>
      <c r="AJ253" s="124">
        <v>8.7200000000000006</v>
      </c>
      <c r="AK253" s="124">
        <v>8.86</v>
      </c>
      <c r="AL253" s="124">
        <v>9.1199999999999992</v>
      </c>
      <c r="AM253" s="124">
        <v>8.32</v>
      </c>
      <c r="AN253" s="124">
        <v>7.86</v>
      </c>
      <c r="AO253" s="124">
        <v>6.95</v>
      </c>
      <c r="AP253" s="124">
        <v>8.16</v>
      </c>
    </row>
    <row r="254" spans="1:42" ht="14.4" customHeight="1" x14ac:dyDescent="0.3">
      <c r="A254" s="185" t="s">
        <v>260</v>
      </c>
      <c r="B254" s="263" t="s">
        <v>39</v>
      </c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  <c r="W254" s="125"/>
      <c r="X254" s="125"/>
      <c r="Y254" s="125"/>
      <c r="Z254" s="125"/>
      <c r="AA254" s="254"/>
      <c r="AB254" s="255"/>
      <c r="AC254" s="255"/>
      <c r="AD254" s="255"/>
      <c r="AE254" s="264"/>
      <c r="AF254" s="125"/>
      <c r="AG254" s="125"/>
      <c r="AH254" s="125"/>
      <c r="AI254" s="125"/>
      <c r="AJ254" s="125"/>
      <c r="AK254" s="125"/>
      <c r="AL254" s="125"/>
      <c r="AM254" s="125"/>
      <c r="AN254" s="125"/>
      <c r="AO254" s="125"/>
      <c r="AP254" s="125"/>
    </row>
    <row r="255" spans="1:42" ht="14.4" customHeight="1" x14ac:dyDescent="0.3">
      <c r="A255" s="185" t="s">
        <v>260</v>
      </c>
      <c r="B255" s="259" t="s">
        <v>40</v>
      </c>
      <c r="C255" s="124" t="s">
        <v>121</v>
      </c>
      <c r="D255" s="124" t="s">
        <v>121</v>
      </c>
      <c r="E255" s="124" t="s">
        <v>121</v>
      </c>
      <c r="F255" s="124" t="s">
        <v>121</v>
      </c>
      <c r="G255" s="124" t="s">
        <v>121</v>
      </c>
      <c r="H255" s="124" t="s">
        <v>121</v>
      </c>
      <c r="I255" s="124" t="s">
        <v>121</v>
      </c>
      <c r="J255" s="124" t="s">
        <v>121</v>
      </c>
      <c r="K255" s="124" t="s">
        <v>121</v>
      </c>
      <c r="L255" s="124">
        <v>8.17</v>
      </c>
      <c r="M255" s="124">
        <v>7.49</v>
      </c>
      <c r="N255" s="124">
        <v>7.73</v>
      </c>
      <c r="O255" s="124">
        <v>6.93</v>
      </c>
      <c r="P255" s="124">
        <v>6.98</v>
      </c>
      <c r="Q255" s="124">
        <v>6.63</v>
      </c>
      <c r="R255" s="124">
        <v>6.21</v>
      </c>
      <c r="S255" s="124">
        <v>7</v>
      </c>
      <c r="T255" s="124">
        <v>6.75</v>
      </c>
      <c r="U255" s="124">
        <v>7.42</v>
      </c>
      <c r="V255" s="124">
        <v>7.47</v>
      </c>
      <c r="W255" s="124">
        <v>7.37</v>
      </c>
      <c r="X255" s="124">
        <v>7.71</v>
      </c>
      <c r="Y255" s="124">
        <v>6.96</v>
      </c>
      <c r="Z255" s="124">
        <v>7.37</v>
      </c>
      <c r="AA255" s="254"/>
      <c r="AB255" s="255"/>
      <c r="AC255" s="255"/>
      <c r="AD255" s="255"/>
      <c r="AE255" s="256">
        <v>7.8</v>
      </c>
      <c r="AF255" s="124">
        <v>7.16</v>
      </c>
      <c r="AG255" s="124">
        <v>7.45</v>
      </c>
      <c r="AH255" s="124">
        <v>7.37</v>
      </c>
      <c r="AI255" s="124">
        <v>7.09</v>
      </c>
      <c r="AJ255" s="124">
        <v>7.99</v>
      </c>
      <c r="AK255" s="124">
        <v>8.39</v>
      </c>
      <c r="AL255" s="124">
        <v>8.5</v>
      </c>
      <c r="AM255" s="124">
        <v>8.0299999999999994</v>
      </c>
      <c r="AN255" s="124">
        <v>8.4</v>
      </c>
      <c r="AO255" s="124">
        <v>7.53</v>
      </c>
      <c r="AP255" s="124">
        <v>7.95</v>
      </c>
    </row>
    <row r="256" spans="1:42" ht="14.4" customHeight="1" x14ac:dyDescent="0.3">
      <c r="A256" s="185" t="s">
        <v>260</v>
      </c>
      <c r="B256" s="263" t="s">
        <v>41</v>
      </c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  <c r="W256" s="125"/>
      <c r="X256" s="125"/>
      <c r="Y256" s="125"/>
      <c r="Z256" s="125"/>
      <c r="AA256" s="254"/>
      <c r="AB256" s="255"/>
      <c r="AC256" s="255"/>
      <c r="AD256" s="255"/>
      <c r="AE256" s="264"/>
      <c r="AF256" s="125"/>
      <c r="AG256" s="125"/>
      <c r="AH256" s="125"/>
      <c r="AI256" s="125"/>
      <c r="AJ256" s="125"/>
      <c r="AK256" s="125"/>
      <c r="AL256" s="125"/>
      <c r="AM256" s="125"/>
      <c r="AN256" s="125"/>
      <c r="AO256" s="125"/>
      <c r="AP256" s="125"/>
    </row>
    <row r="257" spans="1:49" ht="14.4" customHeight="1" x14ac:dyDescent="0.3">
      <c r="A257" s="185" t="s">
        <v>260</v>
      </c>
      <c r="B257" s="259" t="s">
        <v>42</v>
      </c>
      <c r="C257" s="124" t="s">
        <v>121</v>
      </c>
      <c r="D257" s="124" t="s">
        <v>121</v>
      </c>
      <c r="E257" s="124" t="s">
        <v>121</v>
      </c>
      <c r="F257" s="124" t="s">
        <v>121</v>
      </c>
      <c r="G257" s="124" t="s">
        <v>121</v>
      </c>
      <c r="H257" s="124" t="s">
        <v>121</v>
      </c>
      <c r="I257" s="124" t="s">
        <v>121</v>
      </c>
      <c r="J257" s="124" t="s">
        <v>121</v>
      </c>
      <c r="K257" s="124" t="s">
        <v>121</v>
      </c>
      <c r="L257" s="124">
        <v>78.2</v>
      </c>
      <c r="M257" s="124">
        <v>77.7</v>
      </c>
      <c r="N257" s="124">
        <v>83.1</v>
      </c>
      <c r="O257" s="124">
        <v>82</v>
      </c>
      <c r="P257" s="124">
        <v>78.599999999999994</v>
      </c>
      <c r="Q257" s="124">
        <v>78.8</v>
      </c>
      <c r="R257" s="124">
        <v>76.8</v>
      </c>
      <c r="S257" s="124">
        <v>79.3</v>
      </c>
      <c r="T257" s="124">
        <v>79.099999999999994</v>
      </c>
      <c r="U257" s="124">
        <v>78.5</v>
      </c>
      <c r="V257" s="124">
        <v>79.099999999999994</v>
      </c>
      <c r="W257" s="124">
        <v>79.3</v>
      </c>
      <c r="X257" s="124">
        <v>81.599999999999994</v>
      </c>
      <c r="Y257" s="124">
        <v>75.5</v>
      </c>
      <c r="Z257" s="124">
        <v>80.8</v>
      </c>
      <c r="AA257" s="254"/>
      <c r="AB257" s="255"/>
      <c r="AC257" s="255"/>
      <c r="AD257" s="255"/>
      <c r="AE257" s="256">
        <v>83.9</v>
      </c>
      <c r="AF257" s="124">
        <v>79.2</v>
      </c>
      <c r="AG257" s="124">
        <v>82.6</v>
      </c>
      <c r="AH257" s="124">
        <v>79.7</v>
      </c>
      <c r="AI257" s="124">
        <v>79.5</v>
      </c>
      <c r="AJ257" s="124">
        <v>83.2</v>
      </c>
      <c r="AK257" s="124">
        <v>82.1</v>
      </c>
      <c r="AL257" s="262">
        <v>84.5</v>
      </c>
      <c r="AM257" s="124">
        <v>81.7</v>
      </c>
      <c r="AN257" s="124">
        <v>86</v>
      </c>
      <c r="AO257" s="262">
        <v>74.400000000000006</v>
      </c>
      <c r="AP257" s="124">
        <v>75.900000000000006</v>
      </c>
    </row>
    <row r="258" spans="1:49" ht="14.4" customHeight="1" x14ac:dyDescent="0.3">
      <c r="A258" s="185" t="s">
        <v>260</v>
      </c>
      <c r="B258" s="259" t="s">
        <v>43</v>
      </c>
      <c r="C258" s="124" t="s">
        <v>121</v>
      </c>
      <c r="D258" s="124" t="s">
        <v>121</v>
      </c>
      <c r="E258" s="124" t="s">
        <v>121</v>
      </c>
      <c r="F258" s="124" t="s">
        <v>121</v>
      </c>
      <c r="G258" s="124" t="s">
        <v>121</v>
      </c>
      <c r="H258" s="124" t="s">
        <v>121</v>
      </c>
      <c r="I258" s="124" t="s">
        <v>121</v>
      </c>
      <c r="J258" s="124" t="s">
        <v>121</v>
      </c>
      <c r="K258" s="124" t="s">
        <v>121</v>
      </c>
      <c r="L258" s="124">
        <v>20.94</v>
      </c>
      <c r="M258" s="124">
        <v>19.350000000000001</v>
      </c>
      <c r="N258" s="124">
        <v>20.14</v>
      </c>
      <c r="O258" s="124">
        <v>17.829999999999998</v>
      </c>
      <c r="P258" s="124">
        <v>17.72</v>
      </c>
      <c r="Q258" s="124">
        <v>18.38</v>
      </c>
      <c r="R258" s="124">
        <v>17.190000000000001</v>
      </c>
      <c r="S258" s="124">
        <v>18.57</v>
      </c>
      <c r="T258" s="124">
        <v>18.510000000000002</v>
      </c>
      <c r="U258" s="124">
        <v>19.489999999999998</v>
      </c>
      <c r="V258" s="124">
        <v>21.17</v>
      </c>
      <c r="W258" s="124">
        <v>19.98</v>
      </c>
      <c r="X258" s="124">
        <v>20.97</v>
      </c>
      <c r="Y258" s="124">
        <v>17.63</v>
      </c>
      <c r="Z258" s="124">
        <v>19.2</v>
      </c>
      <c r="AA258" s="254"/>
      <c r="AB258" s="255"/>
      <c r="AC258" s="255"/>
      <c r="AD258" s="255"/>
      <c r="AE258" s="256">
        <v>16.690000000000001</v>
      </c>
      <c r="AF258" s="124">
        <v>15.27</v>
      </c>
      <c r="AG258" s="124">
        <v>16.12</v>
      </c>
      <c r="AH258" s="124">
        <v>15.81</v>
      </c>
      <c r="AI258" s="124">
        <v>15.68</v>
      </c>
      <c r="AJ258" s="124">
        <v>17.059999999999999</v>
      </c>
      <c r="AK258" s="124">
        <v>17.739999999999998</v>
      </c>
      <c r="AL258" s="262">
        <v>18.71</v>
      </c>
      <c r="AM258" s="124">
        <v>18.079999999999998</v>
      </c>
      <c r="AN258" s="124">
        <v>18.7</v>
      </c>
      <c r="AO258" s="262">
        <v>17.59</v>
      </c>
      <c r="AP258" s="124">
        <v>18.239999999999998</v>
      </c>
    </row>
    <row r="259" spans="1:49" ht="14.4" customHeight="1" x14ac:dyDescent="0.3">
      <c r="A259" s="185" t="s">
        <v>260</v>
      </c>
      <c r="B259" s="259" t="s">
        <v>44</v>
      </c>
      <c r="C259" s="124" t="s">
        <v>121</v>
      </c>
      <c r="D259" s="124" t="s">
        <v>121</v>
      </c>
      <c r="E259" s="124" t="s">
        <v>121</v>
      </c>
      <c r="F259" s="124" t="s">
        <v>121</v>
      </c>
      <c r="G259" s="124" t="s">
        <v>121</v>
      </c>
      <c r="H259" s="124" t="s">
        <v>121</v>
      </c>
      <c r="I259" s="124" t="s">
        <v>121</v>
      </c>
      <c r="J259" s="124" t="s">
        <v>121</v>
      </c>
      <c r="K259" s="124" t="s">
        <v>121</v>
      </c>
      <c r="L259" s="124">
        <v>92.44</v>
      </c>
      <c r="M259" s="124">
        <v>86.67</v>
      </c>
      <c r="N259" s="124">
        <v>87.9</v>
      </c>
      <c r="O259" s="124">
        <v>84.45</v>
      </c>
      <c r="P259" s="124">
        <v>87.17</v>
      </c>
      <c r="Q259" s="124">
        <v>88.27</v>
      </c>
      <c r="R259" s="124">
        <v>81.790000000000006</v>
      </c>
      <c r="S259" s="124">
        <v>85.58</v>
      </c>
      <c r="T259" s="124">
        <v>81.96</v>
      </c>
      <c r="U259" s="124">
        <v>81</v>
      </c>
      <c r="V259" s="124">
        <v>86.78</v>
      </c>
      <c r="W259" s="124">
        <v>80.67</v>
      </c>
      <c r="X259" s="124">
        <v>87.18</v>
      </c>
      <c r="Y259" s="124">
        <v>77.53</v>
      </c>
      <c r="Z259" s="124">
        <v>78.27</v>
      </c>
      <c r="AA259" s="254"/>
      <c r="AB259" s="255"/>
      <c r="AC259" s="255"/>
      <c r="AD259" s="255"/>
      <c r="AE259" s="256">
        <v>76.41</v>
      </c>
      <c r="AF259" s="124">
        <v>74.59</v>
      </c>
      <c r="AG259" s="124">
        <v>77.819999999999993</v>
      </c>
      <c r="AH259" s="124">
        <v>74.239999999999995</v>
      </c>
      <c r="AI259" s="124">
        <v>73.989999999999995</v>
      </c>
      <c r="AJ259" s="124">
        <v>75.59</v>
      </c>
      <c r="AK259" s="124">
        <v>73.78</v>
      </c>
      <c r="AL259" s="124">
        <v>77.099999999999994</v>
      </c>
      <c r="AM259" s="124">
        <v>71.290000000000006</v>
      </c>
      <c r="AN259" s="124">
        <v>82.36</v>
      </c>
      <c r="AO259" s="124">
        <v>74.58</v>
      </c>
      <c r="AP259" s="124">
        <v>77.41</v>
      </c>
    </row>
    <row r="260" spans="1:49" ht="14.4" customHeight="1" x14ac:dyDescent="0.3">
      <c r="A260" s="185" t="s">
        <v>260</v>
      </c>
      <c r="B260" s="259" t="s">
        <v>45</v>
      </c>
      <c r="C260" s="124" t="s">
        <v>121</v>
      </c>
      <c r="D260" s="124" t="s">
        <v>121</v>
      </c>
      <c r="E260" s="124" t="s">
        <v>121</v>
      </c>
      <c r="F260" s="124" t="s">
        <v>121</v>
      </c>
      <c r="G260" s="124" t="s">
        <v>121</v>
      </c>
      <c r="H260" s="124" t="s">
        <v>121</v>
      </c>
      <c r="I260" s="124" t="s">
        <v>121</v>
      </c>
      <c r="J260" s="124" t="s">
        <v>121</v>
      </c>
      <c r="K260" s="124" t="s">
        <v>121</v>
      </c>
      <c r="L260" s="124">
        <v>5.04</v>
      </c>
      <c r="M260" s="124">
        <v>4.95</v>
      </c>
      <c r="N260" s="124">
        <v>5.51</v>
      </c>
      <c r="O260" s="124">
        <v>4.93</v>
      </c>
      <c r="P260" s="124">
        <v>5.29</v>
      </c>
      <c r="Q260" s="124">
        <v>5.35</v>
      </c>
      <c r="R260" s="124">
        <v>5.24</v>
      </c>
      <c r="S260" s="124">
        <v>5.61</v>
      </c>
      <c r="T260" s="124">
        <v>5.43</v>
      </c>
      <c r="U260" s="124">
        <v>5.38</v>
      </c>
      <c r="V260" s="124">
        <v>5.4</v>
      </c>
      <c r="W260" s="124">
        <v>4.9400000000000004</v>
      </c>
      <c r="X260" s="124">
        <v>5.26</v>
      </c>
      <c r="Y260" s="124">
        <v>4.5599999999999996</v>
      </c>
      <c r="Z260" s="124">
        <v>5.13</v>
      </c>
      <c r="AA260" s="254"/>
      <c r="AB260" s="255"/>
      <c r="AC260" s="255"/>
      <c r="AD260" s="255"/>
      <c r="AE260" s="256">
        <v>5.0999999999999996</v>
      </c>
      <c r="AF260" s="124">
        <v>5.1100000000000003</v>
      </c>
      <c r="AG260" s="124">
        <v>5.05</v>
      </c>
      <c r="AH260" s="124">
        <v>5.14</v>
      </c>
      <c r="AI260" s="124">
        <v>5.42</v>
      </c>
      <c r="AJ260" s="124">
        <v>5.99</v>
      </c>
      <c r="AK260" s="124">
        <v>5.61</v>
      </c>
      <c r="AL260" s="124">
        <v>5.5</v>
      </c>
      <c r="AM260" s="124">
        <v>5.08</v>
      </c>
      <c r="AN260" s="124">
        <v>5.12</v>
      </c>
      <c r="AO260" s="124">
        <v>4.46</v>
      </c>
      <c r="AP260" s="124">
        <v>5.27</v>
      </c>
    </row>
    <row r="261" spans="1:49" ht="14.4" customHeight="1" x14ac:dyDescent="0.3">
      <c r="A261" s="185" t="s">
        <v>260</v>
      </c>
      <c r="B261" s="259" t="s">
        <v>46</v>
      </c>
      <c r="C261" s="124" t="s">
        <v>121</v>
      </c>
      <c r="D261" s="124" t="s">
        <v>121</v>
      </c>
      <c r="E261" s="124" t="s">
        <v>121</v>
      </c>
      <c r="F261" s="124" t="s">
        <v>121</v>
      </c>
      <c r="G261" s="124" t="s">
        <v>121</v>
      </c>
      <c r="H261" s="124" t="s">
        <v>121</v>
      </c>
      <c r="I261" s="124" t="s">
        <v>121</v>
      </c>
      <c r="J261" s="124" t="s">
        <v>121</v>
      </c>
      <c r="K261" s="124" t="s">
        <v>121</v>
      </c>
      <c r="L261" s="124">
        <v>8.01</v>
      </c>
      <c r="M261" s="124">
        <v>8.14</v>
      </c>
      <c r="N261" s="124">
        <v>8.43</v>
      </c>
      <c r="O261" s="124">
        <v>7.65</v>
      </c>
      <c r="P261" s="124">
        <v>7.72</v>
      </c>
      <c r="Q261" s="124">
        <v>8</v>
      </c>
      <c r="R261" s="124">
        <v>7.92</v>
      </c>
      <c r="S261" s="124">
        <v>8.3000000000000007</v>
      </c>
      <c r="T261" s="124">
        <v>7.43</v>
      </c>
      <c r="U261" s="124">
        <v>8.35</v>
      </c>
      <c r="V261" s="124">
        <v>8.85</v>
      </c>
      <c r="W261" s="124">
        <v>7.88</v>
      </c>
      <c r="X261" s="124">
        <v>7.89</v>
      </c>
      <c r="Y261" s="124">
        <v>6.71</v>
      </c>
      <c r="Z261" s="124">
        <v>7.28</v>
      </c>
      <c r="AA261" s="254"/>
      <c r="AB261" s="255"/>
      <c r="AC261" s="255"/>
      <c r="AD261" s="255"/>
      <c r="AE261" s="256">
        <v>6.34</v>
      </c>
      <c r="AF261" s="124">
        <v>6.45</v>
      </c>
      <c r="AG261" s="124">
        <v>6.88</v>
      </c>
      <c r="AH261" s="124">
        <v>7.16</v>
      </c>
      <c r="AI261" s="124">
        <v>7.14</v>
      </c>
      <c r="AJ261" s="124">
        <v>8.06</v>
      </c>
      <c r="AK261" s="124">
        <v>8.18</v>
      </c>
      <c r="AL261" s="124">
        <v>7.51</v>
      </c>
      <c r="AM261" s="124">
        <v>6.95</v>
      </c>
      <c r="AN261" s="124">
        <v>6.96</v>
      </c>
      <c r="AO261" s="124">
        <v>6.8</v>
      </c>
      <c r="AP261" s="124">
        <v>6.84</v>
      </c>
    </row>
    <row r="262" spans="1:49" ht="14.4" customHeight="1" x14ac:dyDescent="0.3">
      <c r="A262" s="185" t="s">
        <v>260</v>
      </c>
      <c r="B262" s="259" t="s">
        <v>47</v>
      </c>
      <c r="C262" s="124" t="s">
        <v>121</v>
      </c>
      <c r="D262" s="124" t="s">
        <v>121</v>
      </c>
      <c r="E262" s="124" t="s">
        <v>121</v>
      </c>
      <c r="F262" s="124" t="s">
        <v>121</v>
      </c>
      <c r="G262" s="124" t="s">
        <v>121</v>
      </c>
      <c r="H262" s="124" t="s">
        <v>121</v>
      </c>
      <c r="I262" s="124" t="s">
        <v>121</v>
      </c>
      <c r="J262" s="124" t="s">
        <v>121</v>
      </c>
      <c r="K262" s="124" t="s">
        <v>121</v>
      </c>
      <c r="L262" s="124">
        <v>1.44</v>
      </c>
      <c r="M262" s="124">
        <v>1.32</v>
      </c>
      <c r="N262" s="124">
        <v>1.43</v>
      </c>
      <c r="O262" s="124">
        <v>1.33</v>
      </c>
      <c r="P262" s="124">
        <v>1.37</v>
      </c>
      <c r="Q262" s="124">
        <v>1.43</v>
      </c>
      <c r="R262" s="124">
        <v>1.27</v>
      </c>
      <c r="S262" s="124">
        <v>1.4</v>
      </c>
      <c r="T262" s="124">
        <v>1.17</v>
      </c>
      <c r="U262" s="124">
        <v>1.21</v>
      </c>
      <c r="V262" s="124">
        <v>1.5</v>
      </c>
      <c r="W262" s="124">
        <v>1.36</v>
      </c>
      <c r="X262" s="124">
        <v>1.32</v>
      </c>
      <c r="Y262" s="124">
        <v>1.1299999999999999</v>
      </c>
      <c r="Z262" s="124">
        <v>1.22</v>
      </c>
      <c r="AA262" s="254"/>
      <c r="AB262" s="255"/>
      <c r="AC262" s="255"/>
      <c r="AD262" s="255"/>
      <c r="AE262" s="256">
        <v>1.35</v>
      </c>
      <c r="AF262" s="124">
        <v>1.29</v>
      </c>
      <c r="AG262" s="124">
        <v>1.21</v>
      </c>
      <c r="AH262" s="124">
        <v>1.29</v>
      </c>
      <c r="AI262" s="124">
        <v>1.26</v>
      </c>
      <c r="AJ262" s="124">
        <v>1.39</v>
      </c>
      <c r="AK262" s="124">
        <v>1.33</v>
      </c>
      <c r="AL262" s="124">
        <v>1.36</v>
      </c>
      <c r="AM262" s="124">
        <v>1.44</v>
      </c>
      <c r="AN262" s="124">
        <v>1.45</v>
      </c>
      <c r="AO262" s="124">
        <v>1.08</v>
      </c>
      <c r="AP262" s="124">
        <v>1.35</v>
      </c>
    </row>
    <row r="263" spans="1:49" ht="14.4" customHeight="1" x14ac:dyDescent="0.3">
      <c r="A263" s="185" t="s">
        <v>260</v>
      </c>
      <c r="B263" s="259" t="s">
        <v>48</v>
      </c>
      <c r="C263" s="124" t="s">
        <v>121</v>
      </c>
      <c r="D263" s="124" t="s">
        <v>121</v>
      </c>
      <c r="E263" s="124" t="s">
        <v>121</v>
      </c>
      <c r="F263" s="124" t="s">
        <v>121</v>
      </c>
      <c r="G263" s="124" t="s">
        <v>121</v>
      </c>
      <c r="H263" s="124" t="s">
        <v>121</v>
      </c>
      <c r="I263" s="124" t="s">
        <v>121</v>
      </c>
      <c r="J263" s="124" t="s">
        <v>121</v>
      </c>
      <c r="K263" s="124" t="s">
        <v>121</v>
      </c>
      <c r="L263" s="124">
        <v>3.44</v>
      </c>
      <c r="M263" s="124">
        <v>3.17</v>
      </c>
      <c r="N263" s="124">
        <v>3.2</v>
      </c>
      <c r="O263" s="124">
        <v>3.05</v>
      </c>
      <c r="P263" s="124">
        <v>3.18</v>
      </c>
      <c r="Q263" s="124">
        <v>3.05</v>
      </c>
      <c r="R263" s="124">
        <v>2.98</v>
      </c>
      <c r="S263" s="124">
        <v>3.24</v>
      </c>
      <c r="T263" s="124">
        <v>3.14</v>
      </c>
      <c r="U263" s="124">
        <v>3.3</v>
      </c>
      <c r="V263" s="124">
        <v>3.34</v>
      </c>
      <c r="W263" s="124">
        <v>2.95</v>
      </c>
      <c r="X263" s="124">
        <v>3.17</v>
      </c>
      <c r="Y263" s="124">
        <v>2.73</v>
      </c>
      <c r="Z263" s="124">
        <v>3</v>
      </c>
      <c r="AA263" s="254"/>
      <c r="AB263" s="255"/>
      <c r="AC263" s="255"/>
      <c r="AD263" s="255"/>
      <c r="AE263" s="256">
        <v>3.1</v>
      </c>
      <c r="AF263" s="124">
        <v>3.08</v>
      </c>
      <c r="AG263" s="124">
        <v>3.09</v>
      </c>
      <c r="AH263" s="124">
        <v>3.23</v>
      </c>
      <c r="AI263" s="124">
        <v>3.16</v>
      </c>
      <c r="AJ263" s="124">
        <v>3.3</v>
      </c>
      <c r="AK263" s="124">
        <v>3.2</v>
      </c>
      <c r="AL263" s="124">
        <v>3.29</v>
      </c>
      <c r="AM263" s="124">
        <v>3.13</v>
      </c>
      <c r="AN263" s="124">
        <v>3.37</v>
      </c>
      <c r="AO263" s="124">
        <v>3.04</v>
      </c>
      <c r="AP263" s="124">
        <v>3.22</v>
      </c>
    </row>
    <row r="264" spans="1:49" ht="14.4" customHeight="1" x14ac:dyDescent="0.3">
      <c r="A264" s="185" t="s">
        <v>260</v>
      </c>
      <c r="B264" s="259" t="s">
        <v>49</v>
      </c>
      <c r="C264" s="124" t="s">
        <v>121</v>
      </c>
      <c r="D264" s="124" t="s">
        <v>121</v>
      </c>
      <c r="E264" s="124" t="s">
        <v>121</v>
      </c>
      <c r="F264" s="124" t="s">
        <v>121</v>
      </c>
      <c r="G264" s="124" t="s">
        <v>121</v>
      </c>
      <c r="H264" s="124" t="s">
        <v>121</v>
      </c>
      <c r="I264" s="124" t="s">
        <v>121</v>
      </c>
      <c r="J264" s="124" t="s">
        <v>121</v>
      </c>
      <c r="K264" s="124" t="s">
        <v>121</v>
      </c>
      <c r="L264" s="124">
        <v>7.08</v>
      </c>
      <c r="M264" s="124">
        <v>6.23</v>
      </c>
      <c r="N264" s="124">
        <v>6.94</v>
      </c>
      <c r="O264" s="124">
        <v>7.12</v>
      </c>
      <c r="P264" s="124">
        <v>7.07</v>
      </c>
      <c r="Q264" s="124">
        <v>6.71</v>
      </c>
      <c r="R264" s="124">
        <v>6.53</v>
      </c>
      <c r="S264" s="124">
        <v>7.19</v>
      </c>
      <c r="T264" s="124">
        <v>7</v>
      </c>
      <c r="U264" s="124">
        <v>7.24</v>
      </c>
      <c r="V264" s="124">
        <v>7.48</v>
      </c>
      <c r="W264" s="124">
        <v>7.26</v>
      </c>
      <c r="X264" s="124">
        <v>7.48</v>
      </c>
      <c r="Y264" s="124">
        <v>6.45</v>
      </c>
      <c r="Z264" s="124">
        <v>7.2</v>
      </c>
      <c r="AA264" s="254"/>
      <c r="AB264" s="255"/>
      <c r="AC264" s="255"/>
      <c r="AD264" s="255"/>
      <c r="AE264" s="256">
        <v>7.04</v>
      </c>
      <c r="AF264" s="124">
        <v>6.96</v>
      </c>
      <c r="AG264" s="124">
        <v>7.38</v>
      </c>
      <c r="AH264" s="124">
        <v>7.03</v>
      </c>
      <c r="AI264" s="124">
        <v>6.95</v>
      </c>
      <c r="AJ264" s="124">
        <v>7.1</v>
      </c>
      <c r="AK264" s="124">
        <v>7.17</v>
      </c>
      <c r="AL264" s="124">
        <v>7.29</v>
      </c>
      <c r="AM264" s="124">
        <v>7.56</v>
      </c>
      <c r="AN264" s="124">
        <v>7.35</v>
      </c>
      <c r="AO264" s="124">
        <v>6.78</v>
      </c>
      <c r="AP264" s="124">
        <v>7.07</v>
      </c>
    </row>
    <row r="265" spans="1:49" ht="14.4" customHeight="1" x14ac:dyDescent="0.3">
      <c r="A265" s="185" t="s">
        <v>260</v>
      </c>
      <c r="B265" s="259" t="s">
        <v>50</v>
      </c>
      <c r="C265" s="124" t="s">
        <v>121</v>
      </c>
      <c r="D265" s="124" t="s">
        <v>121</v>
      </c>
      <c r="E265" s="124" t="s">
        <v>121</v>
      </c>
      <c r="F265" s="350" t="s">
        <v>121</v>
      </c>
      <c r="G265" s="124" t="s">
        <v>121</v>
      </c>
      <c r="H265" s="124" t="s">
        <v>121</v>
      </c>
      <c r="I265" s="124" t="s">
        <v>121</v>
      </c>
      <c r="J265" s="124" t="s">
        <v>121</v>
      </c>
      <c r="K265" s="124" t="s">
        <v>121</v>
      </c>
      <c r="L265" s="124">
        <v>7.06</v>
      </c>
      <c r="M265" s="124">
        <v>6.45</v>
      </c>
      <c r="N265" s="124">
        <v>6.67</v>
      </c>
      <c r="O265" s="124">
        <v>7.09</v>
      </c>
      <c r="P265" s="124">
        <v>6.64</v>
      </c>
      <c r="Q265" s="124">
        <v>6.97</v>
      </c>
      <c r="R265" s="124">
        <v>5.85</v>
      </c>
      <c r="S265" s="124">
        <v>6.27</v>
      </c>
      <c r="T265" s="124">
        <v>6.44</v>
      </c>
      <c r="U265" s="124">
        <v>6.55</v>
      </c>
      <c r="V265" s="124">
        <v>6.77</v>
      </c>
      <c r="W265" s="124">
        <v>6.85</v>
      </c>
      <c r="X265" s="124">
        <v>6.96</v>
      </c>
      <c r="Y265" s="124">
        <v>6.36</v>
      </c>
      <c r="Z265" s="124">
        <v>6.68</v>
      </c>
      <c r="AA265" s="254"/>
      <c r="AB265" s="255"/>
      <c r="AC265" s="255"/>
      <c r="AD265" s="255"/>
      <c r="AE265" s="256">
        <v>6.8</v>
      </c>
      <c r="AF265" s="124">
        <v>6.47</v>
      </c>
      <c r="AG265" s="124">
        <v>7.02</v>
      </c>
      <c r="AH265" s="124">
        <v>6.99</v>
      </c>
      <c r="AI265" s="124">
        <v>6.8</v>
      </c>
      <c r="AJ265" s="124">
        <v>7.03</v>
      </c>
      <c r="AK265" s="124">
        <v>7.16</v>
      </c>
      <c r="AL265" s="124">
        <v>7.12</v>
      </c>
      <c r="AM265" s="124">
        <v>7.21</v>
      </c>
      <c r="AN265" s="124">
        <v>7.29</v>
      </c>
      <c r="AO265" s="262">
        <v>6.76</v>
      </c>
      <c r="AP265" s="124">
        <v>6.84</v>
      </c>
    </row>
    <row r="266" spans="1:49" s="268" customFormat="1" ht="24" customHeight="1" x14ac:dyDescent="0.3">
      <c r="A266" s="188"/>
      <c r="B266" s="182" t="s">
        <v>109</v>
      </c>
      <c r="C266" s="184">
        <v>0</v>
      </c>
      <c r="D266" s="184">
        <v>0</v>
      </c>
      <c r="E266" s="184">
        <v>0</v>
      </c>
      <c r="F266" s="184">
        <v>0</v>
      </c>
      <c r="G266" s="184">
        <v>0</v>
      </c>
      <c r="H266" s="184">
        <v>0</v>
      </c>
      <c r="I266" s="184">
        <v>0</v>
      </c>
      <c r="J266" s="184">
        <v>0</v>
      </c>
      <c r="K266" s="184">
        <v>0</v>
      </c>
      <c r="L266" s="184">
        <v>810.96000000000015</v>
      </c>
      <c r="M266" s="184">
        <v>778.07</v>
      </c>
      <c r="N266" s="184">
        <v>812.29999999999984</v>
      </c>
      <c r="O266" s="184">
        <v>769.63000000000011</v>
      </c>
      <c r="P266" s="184">
        <v>777.2399999999999</v>
      </c>
      <c r="Q266" s="184">
        <v>784.79</v>
      </c>
      <c r="R266" s="184">
        <v>762.01999999999987</v>
      </c>
      <c r="S266" s="184">
        <v>787.36</v>
      </c>
      <c r="T266" s="184">
        <v>772.2399999999999</v>
      </c>
      <c r="U266" s="184">
        <v>781.57999999999981</v>
      </c>
      <c r="V266" s="184">
        <v>816.37999999999988</v>
      </c>
      <c r="W266" s="184">
        <v>767.91000000000008</v>
      </c>
      <c r="X266" s="184">
        <v>810.19000000000017</v>
      </c>
      <c r="Y266" s="184">
        <v>729.57999999999993</v>
      </c>
      <c r="Z266" s="184">
        <v>775.1099999999999</v>
      </c>
      <c r="AA266" s="289"/>
      <c r="AB266" s="290"/>
      <c r="AC266" s="290"/>
      <c r="AD266" s="290"/>
      <c r="AE266" s="291">
        <f t="shared" ref="AE266:AP266" si="17">SUM(AE239:AE265)</f>
        <v>756.57999999999993</v>
      </c>
      <c r="AF266" s="184">
        <f t="shared" si="17"/>
        <v>728.46000000000015</v>
      </c>
      <c r="AG266" s="184">
        <f t="shared" si="17"/>
        <v>762.9000000000002</v>
      </c>
      <c r="AH266" s="184">
        <f t="shared" si="17"/>
        <v>741.9799999999999</v>
      </c>
      <c r="AI266" s="184">
        <f t="shared" si="17"/>
        <v>745.24999999999989</v>
      </c>
      <c r="AJ266" s="184">
        <f t="shared" si="17"/>
        <v>769.54</v>
      </c>
      <c r="AK266" s="184">
        <f t="shared" si="17"/>
        <v>762.48</v>
      </c>
      <c r="AL266" s="184">
        <f t="shared" si="17"/>
        <v>768.12000000000012</v>
      </c>
      <c r="AM266" s="184">
        <f t="shared" si="17"/>
        <v>750.82</v>
      </c>
      <c r="AN266" s="184">
        <f t="shared" si="17"/>
        <v>786.50000000000011</v>
      </c>
      <c r="AO266" s="184">
        <f t="shared" si="17"/>
        <v>719.28</v>
      </c>
      <c r="AP266" s="184">
        <f t="shared" si="17"/>
        <v>765.18000000000018</v>
      </c>
      <c r="AQ266" s="207"/>
      <c r="AT266" s="292"/>
      <c r="AW266" s="292"/>
    </row>
    <row r="267" spans="1:49" s="281" customFormat="1" ht="8.4" customHeight="1" x14ac:dyDescent="0.3">
      <c r="A267" s="189"/>
      <c r="B267" s="279"/>
      <c r="C267" s="279"/>
      <c r="D267" s="279"/>
      <c r="E267" s="279"/>
      <c r="F267" s="279"/>
      <c r="G267" s="279"/>
      <c r="H267" s="279"/>
      <c r="I267" s="279"/>
      <c r="J267" s="279"/>
      <c r="K267" s="279"/>
      <c r="L267" s="279"/>
      <c r="M267" s="279"/>
      <c r="N267" s="280"/>
      <c r="O267" s="279"/>
      <c r="P267" s="279"/>
      <c r="Q267" s="279"/>
      <c r="R267" s="279"/>
      <c r="S267" s="279"/>
      <c r="T267" s="279"/>
      <c r="U267" s="279"/>
      <c r="V267" s="279"/>
      <c r="W267" s="279"/>
      <c r="X267" s="279"/>
      <c r="Y267" s="279"/>
      <c r="Z267" s="280"/>
      <c r="AA267" s="280"/>
      <c r="AB267" s="280"/>
      <c r="AC267" s="280"/>
      <c r="AD267" s="280"/>
      <c r="AE267" s="280"/>
      <c r="AF267" s="280"/>
      <c r="AG267" s="280"/>
      <c r="AH267" s="280"/>
      <c r="AI267" s="280"/>
      <c r="AJ267" s="280"/>
      <c r="AK267" s="280"/>
      <c r="AL267" s="280"/>
      <c r="AM267" s="280"/>
      <c r="AN267" s="280"/>
      <c r="AO267" s="280"/>
      <c r="AP267" s="280"/>
      <c r="AQ267" s="210"/>
      <c r="AT267" s="282"/>
      <c r="AW267" s="282"/>
    </row>
    <row r="268" spans="1:49" s="281" customFormat="1" ht="12.6" customHeight="1" x14ac:dyDescent="0.3">
      <c r="A268" s="189"/>
      <c r="B268" s="279"/>
      <c r="C268" s="283"/>
      <c r="D268" s="280"/>
      <c r="G268" s="284"/>
      <c r="H268" s="283" t="s">
        <v>112</v>
      </c>
      <c r="I268" s="280"/>
      <c r="J268" s="280"/>
      <c r="K268" s="280"/>
      <c r="L268" s="280"/>
      <c r="N268" s="285"/>
      <c r="O268" s="283" t="s">
        <v>111</v>
      </c>
      <c r="P268" s="280"/>
      <c r="Q268" s="280"/>
      <c r="R268" s="280"/>
      <c r="AI268" s="283"/>
      <c r="AJ268" s="283"/>
      <c r="AK268" s="280"/>
      <c r="AL268" s="280"/>
      <c r="AM268" s="280"/>
      <c r="AN268" s="280"/>
      <c r="AP268" s="280"/>
      <c r="AQ268" s="190"/>
    </row>
    <row r="269" spans="1:49" x14ac:dyDescent="0.3">
      <c r="B269" s="297"/>
      <c r="C269" s="297"/>
      <c r="D269" s="297"/>
      <c r="E269" s="297"/>
      <c r="F269" s="297"/>
      <c r="G269" s="297"/>
      <c r="H269" s="297"/>
      <c r="I269" s="297"/>
      <c r="J269" s="297"/>
      <c r="K269" s="297"/>
      <c r="L269" s="297"/>
      <c r="M269" s="297"/>
      <c r="O269" s="297"/>
      <c r="P269" s="297"/>
      <c r="Q269" s="297"/>
      <c r="R269" s="297"/>
      <c r="S269" s="297"/>
      <c r="T269" s="297"/>
      <c r="U269" s="297"/>
      <c r="V269" s="297"/>
      <c r="W269" s="297"/>
      <c r="X269" s="297"/>
      <c r="Y269" s="297"/>
    </row>
  </sheetData>
  <mergeCells count="4">
    <mergeCell ref="AW3:AX3"/>
    <mergeCell ref="AT4:AU4"/>
    <mergeCell ref="AW4:AX4"/>
    <mergeCell ref="AT3:AU3"/>
  </mergeCells>
  <conditionalFormatting sqref="AX6:AX32 AX34">
    <cfRule type="dataBar" priority="3">
      <dataBar>
        <cfvo type="min"/>
        <cfvo type="num" val="550"/>
        <color rgb="FF008AEF"/>
      </dataBar>
      <extLst>
        <ext xmlns:x14="http://schemas.microsoft.com/office/spreadsheetml/2009/9/main" uri="{B025F937-C7B1-47D3-B67F-A62EFF666E3E}">
          <x14:id>{23218D71-4890-4279-81AB-1A5666B34B43}</x14:id>
        </ext>
      </extLst>
    </cfRule>
  </conditionalFormatting>
  <conditionalFormatting sqref="AS206:AS232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{458BC894-8804-4AB7-9977-918C6DAE49ED}</x14:id>
        </ext>
      </extLst>
    </cfRule>
  </conditionalFormatting>
  <conditionalFormatting sqref="AS173:AS19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{24306BEA-D182-4777-8CE7-A721BA7E0FF0}</x14:id>
        </ext>
      </extLst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scale="86" fitToHeight="0" orientation="landscape" r:id="rId1"/>
  <headerFooter>
    <oddFooter>&amp;CPage - &amp;P+0 -</oddFooter>
  </headerFooter>
  <rowBreaks count="5" manualBreakCount="5">
    <brk id="33" max="16383" man="1"/>
    <brk id="99" max="16383" man="1"/>
    <brk id="130" max="16383" man="1"/>
    <brk id="161" max="16383" man="1"/>
    <brk id="192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3218D71-4890-4279-81AB-1A5666B34B43}">
            <x14:dataBar minLength="0" maxLength="100" border="1" negativeBarBorderColorSameAsPositive="0">
              <x14:cfvo type="autoMin"/>
              <x14:cfvo type="num">
                <xm:f>550</xm:f>
              </x14:cfvo>
              <x14:borderColor rgb="FF008AEF"/>
              <x14:negativeFillColor rgb="FFFF0000"/>
              <x14:negativeBorderColor rgb="FFFF0000"/>
              <x14:axisColor rgb="FF000000"/>
            </x14:dataBar>
          </x14:cfRule>
          <xm:sqref>AX6:AX32 AX34</xm:sqref>
        </x14:conditionalFormatting>
        <x14:conditionalFormatting xmlns:xm="http://schemas.microsoft.com/office/excel/2006/main">
          <x14:cfRule type="dataBar" id="{458BC894-8804-4AB7-9977-918C6DAE49E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AS206:AS232</xm:sqref>
        </x14:conditionalFormatting>
        <x14:conditionalFormatting xmlns:xm="http://schemas.microsoft.com/office/excel/2006/main">
          <x14:cfRule type="dataBar" id="{24306BEA-D182-4777-8CE7-A721BA7E0FF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AS173:AS199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AB206"/>
  <sheetViews>
    <sheetView showGridLines="0" topLeftCell="B153" zoomScaleNormal="100" workbookViewId="0">
      <selection activeCell="T116" sqref="T116"/>
    </sheetView>
  </sheetViews>
  <sheetFormatPr defaultColWidth="8.88671875" defaultRowHeight="13.2" outlineLevelRow="1" outlineLevelCol="1" x14ac:dyDescent="0.25"/>
  <cols>
    <col min="1" max="1" width="10.33203125" style="298" hidden="1" customWidth="1" outlineLevel="1"/>
    <col min="2" max="2" width="6.44140625" style="237" customWidth="1" collapsed="1"/>
    <col min="3" max="3" width="6.88671875" style="237" customWidth="1"/>
    <col min="4" max="12" width="6.44140625" style="237" customWidth="1"/>
    <col min="13" max="13" width="6.5546875" style="237" customWidth="1"/>
    <col min="14" max="14" width="6.5546875" style="41" customWidth="1"/>
    <col min="15" max="15" width="6.88671875" style="237" customWidth="1"/>
    <col min="16" max="24" width="6.44140625" style="237" customWidth="1"/>
    <col min="25" max="25" width="6.5546875" style="237" customWidth="1"/>
    <col min="26" max="27" width="6.5546875" style="41" customWidth="1"/>
    <col min="28" max="16384" width="8.88671875" style="24"/>
  </cols>
  <sheetData>
    <row r="1" spans="1:28" s="298" customFormat="1" ht="11.25" hidden="1" customHeight="1" outlineLevel="1" x14ac:dyDescent="0.2">
      <c r="B1" s="299"/>
      <c r="C1" s="298" t="s">
        <v>177</v>
      </c>
      <c r="D1" s="298" t="s">
        <v>178</v>
      </c>
      <c r="E1" s="298" t="s">
        <v>179</v>
      </c>
      <c r="F1" s="298" t="s">
        <v>180</v>
      </c>
      <c r="G1" s="298" t="s">
        <v>181</v>
      </c>
      <c r="H1" s="298" t="s">
        <v>182</v>
      </c>
      <c r="I1" s="298" t="s">
        <v>183</v>
      </c>
      <c r="J1" s="298" t="s">
        <v>184</v>
      </c>
      <c r="K1" s="298" t="s">
        <v>185</v>
      </c>
      <c r="L1" s="298" t="s">
        <v>186</v>
      </c>
      <c r="M1" s="298" t="s">
        <v>187</v>
      </c>
      <c r="N1" s="298" t="s">
        <v>188</v>
      </c>
      <c r="O1" s="298" t="s">
        <v>144</v>
      </c>
      <c r="P1" s="298" t="s">
        <v>145</v>
      </c>
      <c r="Q1" s="298" t="s">
        <v>146</v>
      </c>
      <c r="R1" s="298" t="s">
        <v>147</v>
      </c>
      <c r="S1" s="298" t="s">
        <v>148</v>
      </c>
      <c r="T1" s="298" t="s">
        <v>149</v>
      </c>
      <c r="U1" s="298" t="s">
        <v>150</v>
      </c>
      <c r="V1" s="298" t="s">
        <v>151</v>
      </c>
      <c r="W1" s="298" t="s">
        <v>152</v>
      </c>
      <c r="X1" s="298" t="s">
        <v>153</v>
      </c>
      <c r="Y1" s="298" t="s">
        <v>154</v>
      </c>
      <c r="Z1" s="298" t="s">
        <v>155</v>
      </c>
    </row>
    <row r="2" spans="1:28" ht="26.4" customHeight="1" collapsed="1" x14ac:dyDescent="0.4">
      <c r="B2" s="300" t="s">
        <v>122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</row>
    <row r="3" spans="1:28" s="51" customFormat="1" ht="19.95" customHeight="1" x14ac:dyDescent="0.2">
      <c r="A3" s="298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4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41"/>
      <c r="AA3" s="41"/>
    </row>
    <row r="4" spans="1:28" s="307" customFormat="1" ht="27" customHeight="1" x14ac:dyDescent="0.25">
      <c r="A4" s="302" t="s">
        <v>253</v>
      </c>
      <c r="B4" s="303" t="s">
        <v>123</v>
      </c>
      <c r="C4" s="303"/>
      <c r="D4" s="303"/>
      <c r="E4" s="303"/>
      <c r="F4" s="303"/>
      <c r="G4" s="303"/>
      <c r="H4" s="304"/>
      <c r="I4" s="304"/>
      <c r="J4" s="304"/>
      <c r="K4" s="218" t="s">
        <v>110</v>
      </c>
      <c r="L4" s="304"/>
      <c r="M4" s="304"/>
      <c r="N4" s="305"/>
      <c r="O4" s="304"/>
      <c r="P4" s="304"/>
      <c r="Q4" s="304"/>
      <c r="R4" s="304"/>
      <c r="S4" s="304"/>
      <c r="T4" s="304"/>
      <c r="U4" s="304"/>
      <c r="V4" s="304"/>
      <c r="W4" s="218"/>
      <c r="X4" s="304"/>
      <c r="Y4" s="304"/>
      <c r="Z4" s="306" t="s">
        <v>108</v>
      </c>
      <c r="AA4" s="306"/>
    </row>
    <row r="5" spans="1:28" s="51" customFormat="1" ht="15" customHeight="1" x14ac:dyDescent="0.3">
      <c r="A5" s="308"/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10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10"/>
      <c r="AA5" s="310"/>
    </row>
    <row r="6" spans="1:28" s="314" customFormat="1" ht="33.6" customHeight="1" x14ac:dyDescent="0.25">
      <c r="A6" s="298" t="str">
        <f>A4</f>
        <v>D1110D</v>
      </c>
      <c r="B6" s="311"/>
      <c r="C6" s="312" t="s">
        <v>265</v>
      </c>
      <c r="D6" s="312" t="s">
        <v>266</v>
      </c>
      <c r="E6" s="312" t="s">
        <v>267</v>
      </c>
      <c r="F6" s="312" t="s">
        <v>268</v>
      </c>
      <c r="G6" s="312" t="s">
        <v>269</v>
      </c>
      <c r="H6" s="312" t="s">
        <v>270</v>
      </c>
      <c r="I6" s="312" t="s">
        <v>271</v>
      </c>
      <c r="J6" s="312" t="s">
        <v>272</v>
      </c>
      <c r="K6" s="312" t="s">
        <v>273</v>
      </c>
      <c r="L6" s="312" t="s">
        <v>274</v>
      </c>
      <c r="M6" s="312" t="s">
        <v>275</v>
      </c>
      <c r="N6" s="312" t="s">
        <v>264</v>
      </c>
      <c r="O6" s="219" t="s">
        <v>189</v>
      </c>
      <c r="P6" s="219" t="s">
        <v>190</v>
      </c>
      <c r="Q6" s="219" t="s">
        <v>191</v>
      </c>
      <c r="R6" s="219" t="s">
        <v>192</v>
      </c>
      <c r="S6" s="219" t="s">
        <v>193</v>
      </c>
      <c r="T6" s="219" t="s">
        <v>194</v>
      </c>
      <c r="U6" s="219" t="s">
        <v>195</v>
      </c>
      <c r="V6" s="219" t="s">
        <v>196</v>
      </c>
      <c r="W6" s="219" t="s">
        <v>197</v>
      </c>
      <c r="X6" s="219" t="s">
        <v>198</v>
      </c>
      <c r="Y6" s="219" t="s">
        <v>199</v>
      </c>
      <c r="Z6" s="219" t="s">
        <v>174</v>
      </c>
      <c r="AA6" s="313"/>
    </row>
    <row r="7" spans="1:28" ht="15.6" customHeight="1" x14ac:dyDescent="0.3">
      <c r="A7" s="298" t="str">
        <f>A6</f>
        <v>D1110D</v>
      </c>
      <c r="B7" s="315" t="s">
        <v>23</v>
      </c>
      <c r="C7" s="316" t="s">
        <v>121</v>
      </c>
      <c r="D7" s="316" t="s">
        <v>121</v>
      </c>
      <c r="E7" s="316" t="s">
        <v>121</v>
      </c>
      <c r="F7" s="316" t="s">
        <v>121</v>
      </c>
      <c r="G7" s="316" t="s">
        <v>121</v>
      </c>
      <c r="H7" s="316" t="s">
        <v>121</v>
      </c>
      <c r="I7" s="316" t="s">
        <v>121</v>
      </c>
      <c r="J7" s="316" t="s">
        <v>121</v>
      </c>
      <c r="K7" s="316" t="s">
        <v>121</v>
      </c>
      <c r="L7" s="316">
        <v>415.06</v>
      </c>
      <c r="M7" s="365">
        <v>383.91</v>
      </c>
      <c r="N7" s="316">
        <v>397.68</v>
      </c>
      <c r="O7" s="316">
        <v>386.74</v>
      </c>
      <c r="P7" s="316">
        <v>358.45</v>
      </c>
      <c r="Q7" s="316">
        <v>376.27</v>
      </c>
      <c r="R7" s="316">
        <v>363.4</v>
      </c>
      <c r="S7" s="316">
        <v>385.67</v>
      </c>
      <c r="T7" s="316">
        <v>399.7</v>
      </c>
      <c r="U7" s="316">
        <v>394.32</v>
      </c>
      <c r="V7" s="316">
        <v>420.48</v>
      </c>
      <c r="W7" s="316">
        <v>400.36</v>
      </c>
      <c r="X7" s="316">
        <v>412.26</v>
      </c>
      <c r="Y7" s="316">
        <v>368.88</v>
      </c>
      <c r="Z7" s="316">
        <v>394.61</v>
      </c>
      <c r="AA7" s="317"/>
      <c r="AB7" s="318"/>
    </row>
    <row r="8" spans="1:28" ht="15.6" customHeight="1" x14ac:dyDescent="0.3">
      <c r="A8" s="298" t="str">
        <f>A7</f>
        <v>D1110D</v>
      </c>
      <c r="B8" s="319" t="s">
        <v>25</v>
      </c>
      <c r="C8" s="316" t="s">
        <v>121</v>
      </c>
      <c r="D8" s="316" t="s">
        <v>121</v>
      </c>
      <c r="E8" s="316" t="s">
        <v>121</v>
      </c>
      <c r="F8" s="316" t="s">
        <v>121</v>
      </c>
      <c r="G8" s="316" t="s">
        <v>121</v>
      </c>
      <c r="H8" s="316" t="s">
        <v>121</v>
      </c>
      <c r="I8" s="316" t="s">
        <v>121</v>
      </c>
      <c r="J8" s="316" t="s">
        <v>121</v>
      </c>
      <c r="K8" s="316" t="s">
        <v>121</v>
      </c>
      <c r="L8" s="316">
        <v>61.55</v>
      </c>
      <c r="M8" s="316">
        <v>54.03</v>
      </c>
      <c r="N8" s="316">
        <v>50.67</v>
      </c>
      <c r="O8" s="316">
        <v>52.88</v>
      </c>
      <c r="P8" s="316">
        <v>50.12</v>
      </c>
      <c r="Q8" s="316">
        <v>51.44</v>
      </c>
      <c r="R8" s="316">
        <v>53.94</v>
      </c>
      <c r="S8" s="316">
        <v>58.02</v>
      </c>
      <c r="T8" s="316">
        <v>59.29</v>
      </c>
      <c r="U8" s="316">
        <v>62.48</v>
      </c>
      <c r="V8" s="316">
        <v>67.349999999999994</v>
      </c>
      <c r="W8" s="316">
        <v>62.15</v>
      </c>
      <c r="X8" s="316">
        <v>63.74</v>
      </c>
      <c r="Y8" s="316">
        <v>53.36</v>
      </c>
      <c r="Z8" s="316">
        <v>54.76</v>
      </c>
      <c r="AA8" s="317"/>
    </row>
    <row r="9" spans="1:28" ht="15.6" customHeight="1" x14ac:dyDescent="0.3">
      <c r="A9" s="298" t="str">
        <f t="shared" ref="A9:A33" si="0">A7</f>
        <v>D1110D</v>
      </c>
      <c r="B9" s="319" t="s">
        <v>26</v>
      </c>
      <c r="C9" s="316" t="s">
        <v>121</v>
      </c>
      <c r="D9" s="316" t="s">
        <v>121</v>
      </c>
      <c r="E9" s="316" t="s">
        <v>121</v>
      </c>
      <c r="F9" s="316" t="s">
        <v>121</v>
      </c>
      <c r="G9" s="316" t="s">
        <v>121</v>
      </c>
      <c r="H9" s="316" t="s">
        <v>121</v>
      </c>
      <c r="I9" s="316" t="s">
        <v>121</v>
      </c>
      <c r="J9" s="316" t="s">
        <v>121</v>
      </c>
      <c r="K9" s="316" t="s">
        <v>121</v>
      </c>
      <c r="L9" s="316">
        <v>290.13</v>
      </c>
      <c r="M9" s="316">
        <v>264.76</v>
      </c>
      <c r="N9" s="316">
        <v>273.72000000000003</v>
      </c>
      <c r="O9" s="316">
        <v>267.76</v>
      </c>
      <c r="P9" s="316">
        <v>255.44</v>
      </c>
      <c r="Q9" s="316">
        <v>263.39</v>
      </c>
      <c r="R9" s="316">
        <v>256.81</v>
      </c>
      <c r="S9" s="316">
        <v>270.42</v>
      </c>
      <c r="T9" s="316">
        <v>278.93</v>
      </c>
      <c r="U9" s="316">
        <v>272.25</v>
      </c>
      <c r="V9" s="316">
        <v>283.06</v>
      </c>
      <c r="W9" s="316">
        <v>272.13</v>
      </c>
      <c r="X9" s="316">
        <v>279.35000000000002</v>
      </c>
      <c r="Y9" s="316">
        <v>253.01</v>
      </c>
      <c r="Z9" s="316">
        <v>270.39999999999998</v>
      </c>
      <c r="AA9" s="317"/>
    </row>
    <row r="10" spans="1:28" ht="15.6" customHeight="1" x14ac:dyDescent="0.3">
      <c r="A10" s="298" t="str">
        <f t="shared" si="0"/>
        <v>D1110D</v>
      </c>
      <c r="B10" s="319" t="s">
        <v>27</v>
      </c>
      <c r="C10" s="316" t="s">
        <v>121</v>
      </c>
      <c r="D10" s="316" t="s">
        <v>121</v>
      </c>
      <c r="E10" s="316" t="s">
        <v>121</v>
      </c>
      <c r="F10" s="316" t="s">
        <v>121</v>
      </c>
      <c r="G10" s="316" t="s">
        <v>121</v>
      </c>
      <c r="H10" s="316" t="s">
        <v>121</v>
      </c>
      <c r="I10" s="316" t="s">
        <v>121</v>
      </c>
      <c r="J10" s="316" t="s">
        <v>121</v>
      </c>
      <c r="K10" s="316" t="s">
        <v>121</v>
      </c>
      <c r="L10" s="316">
        <v>488.59</v>
      </c>
      <c r="M10" s="316">
        <v>455.1</v>
      </c>
      <c r="N10" s="316">
        <v>472.23</v>
      </c>
      <c r="O10" s="316">
        <v>461.15</v>
      </c>
      <c r="P10" s="316">
        <v>442.93</v>
      </c>
      <c r="Q10" s="316">
        <v>462.29</v>
      </c>
      <c r="R10" s="316">
        <v>456.98</v>
      </c>
      <c r="S10" s="316">
        <v>487.39</v>
      </c>
      <c r="T10" s="316">
        <v>498.29</v>
      </c>
      <c r="U10" s="316">
        <v>484.3</v>
      </c>
      <c r="V10" s="316">
        <v>500.32</v>
      </c>
      <c r="W10" s="316">
        <v>478.63</v>
      </c>
      <c r="X10" s="316">
        <v>488.49</v>
      </c>
      <c r="Y10" s="316">
        <v>442.41</v>
      </c>
      <c r="Z10" s="316">
        <v>482.31</v>
      </c>
      <c r="AA10" s="317"/>
    </row>
    <row r="11" spans="1:28" ht="15.6" customHeight="1" x14ac:dyDescent="0.3">
      <c r="A11" s="298" t="str">
        <f t="shared" si="0"/>
        <v>D1110D</v>
      </c>
      <c r="B11" s="319" t="s">
        <v>28</v>
      </c>
      <c r="C11" s="316" t="s">
        <v>121</v>
      </c>
      <c r="D11" s="316" t="s">
        <v>121</v>
      </c>
      <c r="E11" s="316" t="s">
        <v>121</v>
      </c>
      <c r="F11" s="316" t="s">
        <v>121</v>
      </c>
      <c r="G11" s="316" t="s">
        <v>121</v>
      </c>
      <c r="H11" s="316" t="s">
        <v>121</v>
      </c>
      <c r="I11" s="316" t="s">
        <v>121</v>
      </c>
      <c r="J11" s="316" t="s">
        <v>121</v>
      </c>
      <c r="K11" s="316" t="s">
        <v>121</v>
      </c>
      <c r="L11" s="316">
        <v>2845</v>
      </c>
      <c r="M11" s="316">
        <v>2626.8</v>
      </c>
      <c r="N11" s="316">
        <v>2719.22</v>
      </c>
      <c r="O11" s="316">
        <v>2650.24</v>
      </c>
      <c r="P11" s="316">
        <v>2504.3000000000002</v>
      </c>
      <c r="Q11" s="316">
        <v>2610.0500000000002</v>
      </c>
      <c r="R11" s="316">
        <v>2556.4</v>
      </c>
      <c r="S11" s="316">
        <v>2701.95</v>
      </c>
      <c r="T11" s="316">
        <v>2808.53</v>
      </c>
      <c r="U11" s="316">
        <v>2762.64</v>
      </c>
      <c r="V11" s="316">
        <v>2895.42</v>
      </c>
      <c r="W11" s="316">
        <v>2776.68</v>
      </c>
      <c r="X11" s="316">
        <v>2839.65</v>
      </c>
      <c r="Y11" s="316">
        <v>2543.4299999999998</v>
      </c>
      <c r="Z11" s="316">
        <v>2774.38</v>
      </c>
      <c r="AA11" s="317"/>
    </row>
    <row r="12" spans="1:28" ht="15.6" customHeight="1" x14ac:dyDescent="0.3">
      <c r="A12" s="298" t="str">
        <f t="shared" si="0"/>
        <v>D1110D</v>
      </c>
      <c r="B12" s="319" t="s">
        <v>29</v>
      </c>
      <c r="C12" s="316" t="s">
        <v>121</v>
      </c>
      <c r="D12" s="316" t="s">
        <v>121</v>
      </c>
      <c r="E12" s="316" t="s">
        <v>121</v>
      </c>
      <c r="F12" s="316" t="s">
        <v>121</v>
      </c>
      <c r="G12" s="316" t="s">
        <v>121</v>
      </c>
      <c r="H12" s="316" t="s">
        <v>121</v>
      </c>
      <c r="I12" s="316" t="s">
        <v>121</v>
      </c>
      <c r="J12" s="316" t="s">
        <v>121</v>
      </c>
      <c r="K12" s="316" t="s">
        <v>121</v>
      </c>
      <c r="L12" s="316">
        <v>78.8</v>
      </c>
      <c r="M12" s="316">
        <v>72.900000000000006</v>
      </c>
      <c r="N12" s="316">
        <v>76.099999999999994</v>
      </c>
      <c r="O12" s="316">
        <v>72.7</v>
      </c>
      <c r="P12" s="316">
        <v>68.2</v>
      </c>
      <c r="Q12" s="316">
        <v>70.099999999999994</v>
      </c>
      <c r="R12" s="316">
        <v>70.400000000000006</v>
      </c>
      <c r="S12" s="316">
        <v>73.599999999999994</v>
      </c>
      <c r="T12" s="316">
        <v>74.099999999999994</v>
      </c>
      <c r="U12" s="316">
        <v>71.400000000000006</v>
      </c>
      <c r="V12" s="316">
        <v>73.8</v>
      </c>
      <c r="W12" s="316">
        <v>71.599999999999994</v>
      </c>
      <c r="X12" s="316">
        <v>74.8</v>
      </c>
      <c r="Y12" s="316">
        <v>67.099999999999994</v>
      </c>
      <c r="Z12" s="316">
        <v>71.7</v>
      </c>
      <c r="AA12" s="317"/>
    </row>
    <row r="13" spans="1:28" ht="15.6" customHeight="1" x14ac:dyDescent="0.3">
      <c r="A13" s="298" t="str">
        <f t="shared" si="0"/>
        <v>D1110D</v>
      </c>
      <c r="B13" s="319" t="s">
        <v>30</v>
      </c>
      <c r="C13" s="316" t="s">
        <v>121</v>
      </c>
      <c r="D13" s="316" t="s">
        <v>121</v>
      </c>
      <c r="E13" s="316" t="s">
        <v>121</v>
      </c>
      <c r="F13" s="316" t="s">
        <v>121</v>
      </c>
      <c r="G13" s="316" t="s">
        <v>121</v>
      </c>
      <c r="H13" s="316" t="s">
        <v>121</v>
      </c>
      <c r="I13" s="316" t="s">
        <v>121</v>
      </c>
      <c r="J13" s="316" t="s">
        <v>121</v>
      </c>
      <c r="K13" s="316" t="s">
        <v>121</v>
      </c>
      <c r="L13" s="316">
        <v>776.19</v>
      </c>
      <c r="M13" s="316">
        <v>362.3</v>
      </c>
      <c r="N13" s="316">
        <v>152.88</v>
      </c>
      <c r="O13" s="316">
        <v>211.41</v>
      </c>
      <c r="P13" s="316">
        <v>393</v>
      </c>
      <c r="Q13" s="316">
        <v>606.15</v>
      </c>
      <c r="R13" s="316">
        <v>786.37</v>
      </c>
      <c r="S13" s="316">
        <v>936.14</v>
      </c>
      <c r="T13" s="316">
        <v>1044.67</v>
      </c>
      <c r="U13" s="316">
        <v>1076.54</v>
      </c>
      <c r="V13" s="316">
        <v>1193.45</v>
      </c>
      <c r="W13" s="316">
        <v>1058.55</v>
      </c>
      <c r="X13" s="316">
        <v>825.21</v>
      </c>
      <c r="Y13" s="316">
        <v>392.29</v>
      </c>
      <c r="Z13" s="316">
        <v>185.78</v>
      </c>
      <c r="AA13" s="317"/>
    </row>
    <row r="14" spans="1:28" ht="15.6" customHeight="1" x14ac:dyDescent="0.3">
      <c r="A14" s="298" t="str">
        <f t="shared" si="0"/>
        <v>D1110D</v>
      </c>
      <c r="B14" s="319" t="s">
        <v>31</v>
      </c>
      <c r="C14" s="316" t="s">
        <v>121</v>
      </c>
      <c r="D14" s="316" t="s">
        <v>121</v>
      </c>
      <c r="E14" s="316" t="s">
        <v>121</v>
      </c>
      <c r="F14" s="316" t="s">
        <v>121</v>
      </c>
      <c r="G14" s="316" t="s">
        <v>121</v>
      </c>
      <c r="H14" s="316" t="s">
        <v>121</v>
      </c>
      <c r="I14" s="316" t="s">
        <v>121</v>
      </c>
      <c r="J14" s="316" t="s">
        <v>121</v>
      </c>
      <c r="K14" s="316" t="s">
        <v>121</v>
      </c>
      <c r="L14" s="316">
        <v>57.42</v>
      </c>
      <c r="M14" s="316">
        <v>51.22</v>
      </c>
      <c r="N14" s="316">
        <v>53.13</v>
      </c>
      <c r="O14" s="316">
        <v>51.99</v>
      </c>
      <c r="P14" s="316">
        <v>47.59</v>
      </c>
      <c r="Q14" s="316">
        <v>50.26</v>
      </c>
      <c r="R14" s="316">
        <v>48.81</v>
      </c>
      <c r="S14" s="316">
        <v>51.82</v>
      </c>
      <c r="T14" s="316">
        <v>49.58</v>
      </c>
      <c r="U14" s="316">
        <v>51.94</v>
      </c>
      <c r="V14" s="316">
        <v>56.51</v>
      </c>
      <c r="W14" s="316">
        <v>54.85</v>
      </c>
      <c r="X14" s="316">
        <v>57.72</v>
      </c>
      <c r="Y14" s="316">
        <v>51.23</v>
      </c>
      <c r="Z14" s="316">
        <v>56.46</v>
      </c>
      <c r="AA14" s="317"/>
    </row>
    <row r="15" spans="1:28" ht="15.6" customHeight="1" x14ac:dyDescent="0.3">
      <c r="A15" s="298" t="str">
        <f t="shared" si="0"/>
        <v>D1110D</v>
      </c>
      <c r="B15" s="319" t="s">
        <v>32</v>
      </c>
      <c r="C15" s="316" t="s">
        <v>121</v>
      </c>
      <c r="D15" s="316" t="s">
        <v>121</v>
      </c>
      <c r="E15" s="316" t="s">
        <v>121</v>
      </c>
      <c r="F15" s="316" t="s">
        <v>121</v>
      </c>
      <c r="G15" s="316" t="s">
        <v>121</v>
      </c>
      <c r="H15" s="316" t="s">
        <v>121</v>
      </c>
      <c r="I15" s="316" t="s">
        <v>121</v>
      </c>
      <c r="J15" s="316" t="s">
        <v>121</v>
      </c>
      <c r="K15" s="316" t="s">
        <v>121</v>
      </c>
      <c r="L15" s="316">
        <v>653.74</v>
      </c>
      <c r="M15" s="316">
        <v>606.88</v>
      </c>
      <c r="N15" s="316">
        <v>629.6</v>
      </c>
      <c r="O15" s="316">
        <v>608.16</v>
      </c>
      <c r="P15" s="316">
        <v>576.33000000000004</v>
      </c>
      <c r="Q15" s="316">
        <v>591.22</v>
      </c>
      <c r="R15" s="316">
        <v>579.24</v>
      </c>
      <c r="S15" s="316">
        <v>601.20000000000005</v>
      </c>
      <c r="T15" s="316">
        <v>620.04</v>
      </c>
      <c r="U15" s="316">
        <v>614.98</v>
      </c>
      <c r="V15" s="316">
        <v>655.95</v>
      </c>
      <c r="W15" s="316">
        <v>635.91999999999996</v>
      </c>
      <c r="X15" s="316">
        <v>650.83000000000004</v>
      </c>
      <c r="Y15" s="316">
        <v>574.59</v>
      </c>
      <c r="Z15" s="316">
        <v>621.80999999999995</v>
      </c>
      <c r="AA15" s="317"/>
    </row>
    <row r="16" spans="1:28" ht="15.6" customHeight="1" x14ac:dyDescent="0.3">
      <c r="A16" s="298" t="str">
        <f t="shared" si="0"/>
        <v>D1110D</v>
      </c>
      <c r="B16" s="319" t="s">
        <v>33</v>
      </c>
      <c r="C16" s="316" t="s">
        <v>121</v>
      </c>
      <c r="D16" s="316" t="s">
        <v>121</v>
      </c>
      <c r="E16" s="316" t="s">
        <v>121</v>
      </c>
      <c r="F16" s="316" t="s">
        <v>121</v>
      </c>
      <c r="G16" s="316" t="s">
        <v>121</v>
      </c>
      <c r="H16" s="316" t="s">
        <v>121</v>
      </c>
      <c r="I16" s="316" t="s">
        <v>121</v>
      </c>
      <c r="J16" s="316" t="s">
        <v>121</v>
      </c>
      <c r="K16" s="316" t="s">
        <v>121</v>
      </c>
      <c r="L16" s="316">
        <v>2149.21</v>
      </c>
      <c r="M16" s="316">
        <v>1984.91</v>
      </c>
      <c r="N16" s="316">
        <v>2051.39</v>
      </c>
      <c r="O16" s="316">
        <v>1973.3</v>
      </c>
      <c r="P16" s="316">
        <v>1809.76</v>
      </c>
      <c r="Q16" s="316">
        <v>1859.22</v>
      </c>
      <c r="R16" s="316">
        <v>1747.39</v>
      </c>
      <c r="S16" s="316">
        <v>1846.57</v>
      </c>
      <c r="T16" s="316">
        <v>1916.63</v>
      </c>
      <c r="U16" s="316">
        <v>1942.48</v>
      </c>
      <c r="V16" s="316">
        <v>2139.79</v>
      </c>
      <c r="W16" s="316">
        <v>2106.04</v>
      </c>
      <c r="X16" s="316">
        <v>2125.1799999999998</v>
      </c>
      <c r="Y16" s="316">
        <v>1906.08</v>
      </c>
      <c r="Z16" s="316">
        <v>2055.0500000000002</v>
      </c>
      <c r="AA16" s="317"/>
    </row>
    <row r="17" spans="1:27" ht="15.6" customHeight="1" x14ac:dyDescent="0.3">
      <c r="A17" s="298" t="str">
        <f t="shared" si="0"/>
        <v>D1110D</v>
      </c>
      <c r="B17" s="319" t="s">
        <v>34</v>
      </c>
      <c r="C17" s="316" t="s">
        <v>121</v>
      </c>
      <c r="D17" s="316" t="s">
        <v>121</v>
      </c>
      <c r="E17" s="316" t="s">
        <v>121</v>
      </c>
      <c r="F17" s="316" t="s">
        <v>121</v>
      </c>
      <c r="G17" s="316" t="s">
        <v>121</v>
      </c>
      <c r="H17" s="316" t="s">
        <v>121</v>
      </c>
      <c r="I17" s="316" t="s">
        <v>121</v>
      </c>
      <c r="J17" s="316" t="s">
        <v>121</v>
      </c>
      <c r="K17" s="316" t="s">
        <v>121</v>
      </c>
      <c r="L17" s="316">
        <v>34.520000000000003</v>
      </c>
      <c r="M17" s="316">
        <v>31.48</v>
      </c>
      <c r="N17" s="316">
        <v>31.9</v>
      </c>
      <c r="O17" s="316">
        <v>30.12</v>
      </c>
      <c r="P17" s="316">
        <v>28.29</v>
      </c>
      <c r="Q17" s="316">
        <v>29.4</v>
      </c>
      <c r="R17" s="316">
        <v>28.7</v>
      </c>
      <c r="S17" s="316">
        <v>30.15</v>
      </c>
      <c r="T17" s="316">
        <v>31.16</v>
      </c>
      <c r="U17" s="316">
        <v>31.86</v>
      </c>
      <c r="V17" s="316">
        <v>34.46</v>
      </c>
      <c r="W17" s="316">
        <v>33.450000000000003</v>
      </c>
      <c r="X17" s="316">
        <v>34.72</v>
      </c>
      <c r="Y17" s="316">
        <v>30.99</v>
      </c>
      <c r="Z17" s="316">
        <v>33.729999999999997</v>
      </c>
      <c r="AA17" s="317"/>
    </row>
    <row r="18" spans="1:27" ht="15.6" customHeight="1" x14ac:dyDescent="0.3">
      <c r="A18" s="298" t="str">
        <f t="shared" si="0"/>
        <v>D1110D</v>
      </c>
      <c r="B18" s="319" t="s">
        <v>35</v>
      </c>
      <c r="C18" s="316" t="s">
        <v>121</v>
      </c>
      <c r="D18" s="316" t="s">
        <v>121</v>
      </c>
      <c r="E18" s="316" t="s">
        <v>121</v>
      </c>
      <c r="F18" s="316" t="s">
        <v>121</v>
      </c>
      <c r="G18" s="316" t="s">
        <v>121</v>
      </c>
      <c r="H18" s="316" t="s">
        <v>121</v>
      </c>
      <c r="I18" s="316" t="s">
        <v>121</v>
      </c>
      <c r="J18" s="316" t="s">
        <v>121</v>
      </c>
      <c r="K18" s="316" t="s">
        <v>121</v>
      </c>
      <c r="L18" s="316">
        <v>1192.5</v>
      </c>
      <c r="M18" s="316">
        <v>1103</v>
      </c>
      <c r="N18" s="316">
        <v>1128</v>
      </c>
      <c r="O18" s="316">
        <v>1063</v>
      </c>
      <c r="P18" s="316">
        <v>995</v>
      </c>
      <c r="Q18" s="316">
        <v>1009</v>
      </c>
      <c r="R18" s="316">
        <v>986</v>
      </c>
      <c r="S18" s="316">
        <v>1033.69</v>
      </c>
      <c r="T18" s="316">
        <v>1064.92</v>
      </c>
      <c r="U18" s="316">
        <v>1085.18</v>
      </c>
      <c r="V18" s="316">
        <v>1167.71</v>
      </c>
      <c r="W18" s="316">
        <v>1147.76</v>
      </c>
      <c r="X18" s="316">
        <v>1187.3499999999999</v>
      </c>
      <c r="Y18" s="316">
        <v>1051.05</v>
      </c>
      <c r="Z18" s="316">
        <v>1127.0899999999999</v>
      </c>
      <c r="AA18" s="317"/>
    </row>
    <row r="19" spans="1:27" ht="15.6" customHeight="1" x14ac:dyDescent="0.3">
      <c r="A19" s="298" t="str">
        <f t="shared" si="0"/>
        <v>D1110D</v>
      </c>
      <c r="B19" s="319" t="s">
        <v>36</v>
      </c>
      <c r="C19" s="316" t="s">
        <v>121</v>
      </c>
      <c r="D19" s="316" t="s">
        <v>121</v>
      </c>
      <c r="E19" s="316" t="s">
        <v>121</v>
      </c>
      <c r="F19" s="316" t="s">
        <v>121</v>
      </c>
      <c r="G19" s="316" t="s">
        <v>121</v>
      </c>
      <c r="H19" s="316" t="s">
        <v>121</v>
      </c>
      <c r="I19" s="316" t="s">
        <v>121</v>
      </c>
      <c r="J19" s="316" t="s">
        <v>121</v>
      </c>
      <c r="K19" s="316" t="s">
        <v>121</v>
      </c>
      <c r="L19" s="316">
        <v>27.96</v>
      </c>
      <c r="M19" s="316">
        <v>25.3</v>
      </c>
      <c r="N19" s="316">
        <v>27.13</v>
      </c>
      <c r="O19" s="316">
        <v>26.37</v>
      </c>
      <c r="P19" s="316">
        <v>24.39</v>
      </c>
      <c r="Q19" s="316">
        <v>25.11</v>
      </c>
      <c r="R19" s="316">
        <v>24.05</v>
      </c>
      <c r="S19" s="316">
        <v>23.88</v>
      </c>
      <c r="T19" s="316">
        <v>24.89</v>
      </c>
      <c r="U19" s="316">
        <v>25.56</v>
      </c>
      <c r="V19" s="316">
        <v>27.19</v>
      </c>
      <c r="W19" s="316">
        <v>26.35</v>
      </c>
      <c r="X19" s="316">
        <v>26.88</v>
      </c>
      <c r="Y19" s="316">
        <v>23.47</v>
      </c>
      <c r="Z19" s="316">
        <v>25.77</v>
      </c>
      <c r="AA19" s="317"/>
    </row>
    <row r="20" spans="1:27" ht="15.6" customHeight="1" x14ac:dyDescent="0.3">
      <c r="A20" s="298" t="str">
        <f t="shared" si="0"/>
        <v>D1110D</v>
      </c>
      <c r="B20" s="319" t="s">
        <v>37</v>
      </c>
      <c r="C20" s="316" t="s">
        <v>121</v>
      </c>
      <c r="D20" s="316" t="s">
        <v>121</v>
      </c>
      <c r="E20" s="316" t="s">
        <v>121</v>
      </c>
      <c r="F20" s="316" t="s">
        <v>121</v>
      </c>
      <c r="G20" s="316" t="s">
        <v>121</v>
      </c>
      <c r="H20" s="316" t="s">
        <v>121</v>
      </c>
      <c r="I20" s="316" t="s">
        <v>121</v>
      </c>
      <c r="J20" s="316" t="s">
        <v>121</v>
      </c>
      <c r="K20" s="316" t="s">
        <v>121</v>
      </c>
      <c r="L20" s="316">
        <v>69.25</v>
      </c>
      <c r="M20" s="316">
        <v>63.82</v>
      </c>
      <c r="N20" s="316">
        <v>66.59</v>
      </c>
      <c r="O20" s="316">
        <v>66.44</v>
      </c>
      <c r="P20" s="316">
        <v>63.33</v>
      </c>
      <c r="Q20" s="316">
        <v>69.760000000000005</v>
      </c>
      <c r="R20" s="316">
        <v>73.489999999999995</v>
      </c>
      <c r="S20" s="316">
        <v>76.13</v>
      </c>
      <c r="T20" s="316">
        <v>75.69</v>
      </c>
      <c r="U20" s="316">
        <v>72.680000000000007</v>
      </c>
      <c r="V20" s="316">
        <v>71.94</v>
      </c>
      <c r="W20" s="316">
        <v>65.27</v>
      </c>
      <c r="X20" s="316">
        <v>66.98</v>
      </c>
      <c r="Y20" s="316">
        <v>60.85</v>
      </c>
      <c r="Z20" s="316">
        <v>66.16</v>
      </c>
      <c r="AA20" s="317"/>
    </row>
    <row r="21" spans="1:27" ht="15.6" customHeight="1" x14ac:dyDescent="0.3">
      <c r="A21" s="298" t="str">
        <f t="shared" si="0"/>
        <v>D1110D</v>
      </c>
      <c r="B21" s="319" t="s">
        <v>38</v>
      </c>
      <c r="C21" s="316" t="s">
        <v>121</v>
      </c>
      <c r="D21" s="316" t="s">
        <v>121</v>
      </c>
      <c r="E21" s="316" t="s">
        <v>121</v>
      </c>
      <c r="F21" s="316" t="s">
        <v>121</v>
      </c>
      <c r="G21" s="316" t="s">
        <v>121</v>
      </c>
      <c r="H21" s="316" t="s">
        <v>121</v>
      </c>
      <c r="I21" s="316" t="s">
        <v>121</v>
      </c>
      <c r="J21" s="316" t="s">
        <v>121</v>
      </c>
      <c r="K21" s="316" t="s">
        <v>121</v>
      </c>
      <c r="L21" s="316">
        <v>109.33</v>
      </c>
      <c r="M21" s="316">
        <v>102.06</v>
      </c>
      <c r="N21" s="316">
        <v>108.88</v>
      </c>
      <c r="O21" s="316">
        <v>109.52</v>
      </c>
      <c r="P21" s="316">
        <v>104.84</v>
      </c>
      <c r="Q21" s="316">
        <v>119</v>
      </c>
      <c r="R21" s="316">
        <v>124.52</v>
      </c>
      <c r="S21" s="316">
        <v>129.41999999999999</v>
      </c>
      <c r="T21" s="316">
        <v>127.87</v>
      </c>
      <c r="U21" s="316">
        <v>120.13</v>
      </c>
      <c r="V21" s="316">
        <v>116.23</v>
      </c>
      <c r="W21" s="316">
        <v>101.24</v>
      </c>
      <c r="X21" s="316">
        <v>102.08</v>
      </c>
      <c r="Y21" s="316">
        <v>92.77</v>
      </c>
      <c r="Z21" s="316">
        <v>104.3</v>
      </c>
      <c r="AA21" s="317"/>
    </row>
    <row r="22" spans="1:27" ht="15.6" customHeight="1" x14ac:dyDescent="0.3">
      <c r="A22" s="298" t="str">
        <f t="shared" si="0"/>
        <v>D1110D</v>
      </c>
      <c r="B22" s="320" t="s">
        <v>39</v>
      </c>
      <c r="C22" s="221" t="s">
        <v>121</v>
      </c>
      <c r="D22" s="221" t="s">
        <v>121</v>
      </c>
      <c r="E22" s="221" t="s">
        <v>121</v>
      </c>
      <c r="F22" s="221" t="s">
        <v>121</v>
      </c>
      <c r="G22" s="221" t="s">
        <v>121</v>
      </c>
      <c r="H22" s="221" t="s">
        <v>121</v>
      </c>
      <c r="I22" s="221" t="s">
        <v>121</v>
      </c>
      <c r="J22" s="221" t="s">
        <v>121</v>
      </c>
      <c r="K22" s="221" t="s">
        <v>121</v>
      </c>
      <c r="L22" s="221" t="s">
        <v>121</v>
      </c>
      <c r="M22" s="221" t="s">
        <v>121</v>
      </c>
      <c r="N22" s="221" t="s">
        <v>121</v>
      </c>
      <c r="O22" s="221" t="s">
        <v>121</v>
      </c>
      <c r="P22" s="221" t="s">
        <v>121</v>
      </c>
      <c r="Q22" s="221" t="s">
        <v>121</v>
      </c>
      <c r="R22" s="221" t="s">
        <v>121</v>
      </c>
      <c r="S22" s="221" t="s">
        <v>121</v>
      </c>
      <c r="T22" s="221" t="s">
        <v>121</v>
      </c>
      <c r="U22" s="221" t="s">
        <v>121</v>
      </c>
      <c r="V22" s="221" t="s">
        <v>121</v>
      </c>
      <c r="W22" s="221" t="s">
        <v>121</v>
      </c>
      <c r="X22" s="221" t="s">
        <v>121</v>
      </c>
      <c r="Y22" s="221" t="s">
        <v>121</v>
      </c>
      <c r="Z22" s="221" t="s">
        <v>121</v>
      </c>
      <c r="AA22" s="317"/>
    </row>
    <row r="23" spans="1:27" ht="15.6" customHeight="1" x14ac:dyDescent="0.3">
      <c r="A23" s="298" t="str">
        <f t="shared" si="0"/>
        <v>D1110D</v>
      </c>
      <c r="B23" s="319" t="s">
        <v>40</v>
      </c>
      <c r="C23" s="316" t="s">
        <v>121</v>
      </c>
      <c r="D23" s="316" t="s">
        <v>121</v>
      </c>
      <c r="E23" s="316" t="s">
        <v>121</v>
      </c>
      <c r="F23" s="316" t="s">
        <v>121</v>
      </c>
      <c r="G23" s="316" t="s">
        <v>121</v>
      </c>
      <c r="H23" s="316" t="s">
        <v>121</v>
      </c>
      <c r="I23" s="316" t="s">
        <v>121</v>
      </c>
      <c r="J23" s="316" t="s">
        <v>121</v>
      </c>
      <c r="K23" s="316" t="s">
        <v>121</v>
      </c>
      <c r="L23" s="316">
        <v>155.65</v>
      </c>
      <c r="M23" s="316">
        <v>139.18</v>
      </c>
      <c r="N23" s="316">
        <v>143.21</v>
      </c>
      <c r="O23" s="316">
        <v>141.22</v>
      </c>
      <c r="P23" s="316">
        <v>130.91999999999999</v>
      </c>
      <c r="Q23" s="316">
        <v>132.15</v>
      </c>
      <c r="R23" s="316">
        <v>127.08</v>
      </c>
      <c r="S23" s="316">
        <v>132.22</v>
      </c>
      <c r="T23" s="316">
        <v>137.19999999999999</v>
      </c>
      <c r="U23" s="316">
        <v>137.41999999999999</v>
      </c>
      <c r="V23" s="316">
        <v>146.71</v>
      </c>
      <c r="W23" s="316">
        <v>143.05000000000001</v>
      </c>
      <c r="X23" s="316">
        <v>148.11000000000001</v>
      </c>
      <c r="Y23" s="316">
        <v>131.86000000000001</v>
      </c>
      <c r="Z23" s="316">
        <v>144.27000000000001</v>
      </c>
      <c r="AA23" s="317"/>
    </row>
    <row r="24" spans="1:27" ht="15.6" customHeight="1" x14ac:dyDescent="0.3">
      <c r="A24" s="298" t="str">
        <f t="shared" si="0"/>
        <v>D1110D</v>
      </c>
      <c r="B24" s="319" t="s">
        <v>41</v>
      </c>
      <c r="C24" s="316" t="s">
        <v>121</v>
      </c>
      <c r="D24" s="316" t="s">
        <v>121</v>
      </c>
      <c r="E24" s="316" t="s">
        <v>121</v>
      </c>
      <c r="F24" s="316" t="s">
        <v>121</v>
      </c>
      <c r="G24" s="316" t="s">
        <v>121</v>
      </c>
      <c r="H24" s="316" t="s">
        <v>121</v>
      </c>
      <c r="I24" s="316" t="s">
        <v>121</v>
      </c>
      <c r="J24" s="316" t="s">
        <v>121</v>
      </c>
      <c r="K24" s="316" t="s">
        <v>121</v>
      </c>
      <c r="L24" s="316">
        <v>3.47</v>
      </c>
      <c r="M24" s="316">
        <v>3.22</v>
      </c>
      <c r="N24" s="316">
        <v>3.37</v>
      </c>
      <c r="O24" s="316">
        <v>3.26</v>
      </c>
      <c r="P24" s="316">
        <v>3.03</v>
      </c>
      <c r="Q24" s="316">
        <v>3.02</v>
      </c>
      <c r="R24" s="316">
        <v>2.86</v>
      </c>
      <c r="S24" s="316">
        <v>2.95</v>
      </c>
      <c r="T24" s="316">
        <v>2.91</v>
      </c>
      <c r="U24" s="316">
        <v>3.01</v>
      </c>
      <c r="V24" s="316">
        <v>3.25</v>
      </c>
      <c r="W24" s="316">
        <v>3.21</v>
      </c>
      <c r="X24" s="316">
        <v>3.34</v>
      </c>
      <c r="Y24" s="316">
        <v>3.04</v>
      </c>
      <c r="Z24" s="316">
        <v>3.43</v>
      </c>
      <c r="AA24" s="317"/>
    </row>
    <row r="25" spans="1:27" ht="15.6" customHeight="1" x14ac:dyDescent="0.3">
      <c r="A25" s="298" t="str">
        <f t="shared" si="0"/>
        <v>D1110D</v>
      </c>
      <c r="B25" s="319" t="s">
        <v>42</v>
      </c>
      <c r="C25" s="316" t="s">
        <v>121</v>
      </c>
      <c r="D25" s="316" t="s">
        <v>121</v>
      </c>
      <c r="E25" s="316" t="s">
        <v>121</v>
      </c>
      <c r="F25" s="316" t="s">
        <v>121</v>
      </c>
      <c r="G25" s="316" t="s">
        <v>121</v>
      </c>
      <c r="H25" s="316" t="s">
        <v>121</v>
      </c>
      <c r="I25" s="316" t="s">
        <v>121</v>
      </c>
      <c r="J25" s="316" t="s">
        <v>121</v>
      </c>
      <c r="K25" s="316" t="s">
        <v>121</v>
      </c>
      <c r="L25" s="316">
        <v>1209.5999999999999</v>
      </c>
      <c r="M25" s="316">
        <v>1125</v>
      </c>
      <c r="N25" s="316">
        <v>1175.7</v>
      </c>
      <c r="O25" s="316">
        <v>1140.7</v>
      </c>
      <c r="P25" s="316">
        <v>1071.5999999999999</v>
      </c>
      <c r="Q25" s="316">
        <v>1114.0999999999999</v>
      </c>
      <c r="R25" s="316">
        <v>1093.7</v>
      </c>
      <c r="S25" s="316">
        <v>1151.4000000000001</v>
      </c>
      <c r="T25" s="316">
        <v>1185.0999999999999</v>
      </c>
      <c r="U25" s="316">
        <v>1166.5</v>
      </c>
      <c r="V25" s="316">
        <v>1229.5999999999999</v>
      </c>
      <c r="W25" s="316">
        <v>1192</v>
      </c>
      <c r="X25" s="316">
        <v>1226.7</v>
      </c>
      <c r="Y25" s="316">
        <v>1110.5999999999999</v>
      </c>
      <c r="Z25" s="316">
        <v>1211.9000000000001</v>
      </c>
      <c r="AA25" s="317"/>
    </row>
    <row r="26" spans="1:27" ht="15.6" customHeight="1" x14ac:dyDescent="0.3">
      <c r="A26" s="298" t="str">
        <f t="shared" si="0"/>
        <v>D1110D</v>
      </c>
      <c r="B26" s="319" t="s">
        <v>43</v>
      </c>
      <c r="C26" s="316" t="s">
        <v>121</v>
      </c>
      <c r="D26" s="316" t="s">
        <v>121</v>
      </c>
      <c r="E26" s="316" t="s">
        <v>121</v>
      </c>
      <c r="F26" s="316" t="s">
        <v>121</v>
      </c>
      <c r="G26" s="316" t="s">
        <v>121</v>
      </c>
      <c r="H26" s="316" t="s">
        <v>121</v>
      </c>
      <c r="I26" s="316" t="s">
        <v>121</v>
      </c>
      <c r="J26" s="316" t="s">
        <v>121</v>
      </c>
      <c r="K26" s="316" t="s">
        <v>121</v>
      </c>
      <c r="L26" s="316">
        <v>311.95</v>
      </c>
      <c r="M26" s="316">
        <v>285.01</v>
      </c>
      <c r="N26" s="316">
        <v>289.26</v>
      </c>
      <c r="O26" s="316">
        <v>265.51</v>
      </c>
      <c r="P26" s="316">
        <v>246.94</v>
      </c>
      <c r="Q26" s="316">
        <v>257.48</v>
      </c>
      <c r="R26" s="316">
        <v>245.58</v>
      </c>
      <c r="S26" s="316">
        <v>254.35</v>
      </c>
      <c r="T26" s="316">
        <v>266.33999999999997</v>
      </c>
      <c r="U26" s="316">
        <v>272.35000000000002</v>
      </c>
      <c r="V26" s="316">
        <v>300.57</v>
      </c>
      <c r="W26" s="316">
        <v>290.95999999999998</v>
      </c>
      <c r="X26" s="316">
        <v>297.88</v>
      </c>
      <c r="Y26" s="316">
        <v>263.07</v>
      </c>
      <c r="Z26" s="316">
        <v>281.82</v>
      </c>
      <c r="AA26" s="317"/>
    </row>
    <row r="27" spans="1:27" ht="15.6" customHeight="1" x14ac:dyDescent="0.3">
      <c r="A27" s="298" t="str">
        <f t="shared" si="0"/>
        <v>D1110D</v>
      </c>
      <c r="B27" s="319" t="s">
        <v>44</v>
      </c>
      <c r="C27" s="316" t="s">
        <v>121</v>
      </c>
      <c r="D27" s="316" t="s">
        <v>121</v>
      </c>
      <c r="E27" s="316" t="s">
        <v>121</v>
      </c>
      <c r="F27" s="316" t="s">
        <v>121</v>
      </c>
      <c r="G27" s="316" t="s">
        <v>121</v>
      </c>
      <c r="H27" s="316" t="s">
        <v>121</v>
      </c>
      <c r="I27" s="316" t="s">
        <v>121</v>
      </c>
      <c r="J27" s="316" t="s">
        <v>121</v>
      </c>
      <c r="K27" s="316" t="s">
        <v>121</v>
      </c>
      <c r="L27" s="316">
        <v>1182.48</v>
      </c>
      <c r="M27" s="316">
        <v>1091.27</v>
      </c>
      <c r="N27" s="316">
        <v>1126.49</v>
      </c>
      <c r="O27" s="316">
        <v>1075.3900000000001</v>
      </c>
      <c r="P27" s="316">
        <v>1006.09</v>
      </c>
      <c r="Q27" s="316">
        <v>1045.3599999999999</v>
      </c>
      <c r="R27" s="316">
        <v>1038.05</v>
      </c>
      <c r="S27" s="316">
        <v>1092.7</v>
      </c>
      <c r="T27" s="316">
        <v>1127.3599999999999</v>
      </c>
      <c r="U27" s="316">
        <v>1111.8800000000001</v>
      </c>
      <c r="V27" s="316">
        <v>1172.19</v>
      </c>
      <c r="W27" s="316">
        <v>1105.42</v>
      </c>
      <c r="X27" s="316">
        <v>1134.2</v>
      </c>
      <c r="Y27" s="316">
        <v>1015.76</v>
      </c>
      <c r="Z27" s="316">
        <v>1096.22</v>
      </c>
      <c r="AA27" s="317"/>
    </row>
    <row r="28" spans="1:27" ht="15.6" customHeight="1" x14ac:dyDescent="0.3">
      <c r="A28" s="298" t="str">
        <f t="shared" si="0"/>
        <v>D1110D</v>
      </c>
      <c r="B28" s="319" t="s">
        <v>45</v>
      </c>
      <c r="C28" s="316" t="s">
        <v>121</v>
      </c>
      <c r="D28" s="316" t="s">
        <v>121</v>
      </c>
      <c r="E28" s="316" t="s">
        <v>121</v>
      </c>
      <c r="F28" s="316" t="s">
        <v>121</v>
      </c>
      <c r="G28" s="316" t="s">
        <v>121</v>
      </c>
      <c r="H28" s="316" t="s">
        <v>121</v>
      </c>
      <c r="I28" s="316" t="s">
        <v>121</v>
      </c>
      <c r="J28" s="316" t="s">
        <v>121</v>
      </c>
      <c r="K28" s="316" t="s">
        <v>121</v>
      </c>
      <c r="L28" s="316">
        <v>168.65</v>
      </c>
      <c r="M28" s="316">
        <v>152.77000000000001</v>
      </c>
      <c r="N28" s="316">
        <v>158.13999999999999</v>
      </c>
      <c r="O28" s="316">
        <v>152.79</v>
      </c>
      <c r="P28" s="316">
        <v>142.44999999999999</v>
      </c>
      <c r="Q28" s="316">
        <v>145.79</v>
      </c>
      <c r="R28" s="316">
        <v>146.99</v>
      </c>
      <c r="S28" s="316">
        <v>155.09</v>
      </c>
      <c r="T28" s="316">
        <v>163.85</v>
      </c>
      <c r="U28" s="316">
        <v>164.5</v>
      </c>
      <c r="V28" s="316">
        <v>175.77</v>
      </c>
      <c r="W28" s="316">
        <v>170.14</v>
      </c>
      <c r="X28" s="316">
        <v>168.68</v>
      </c>
      <c r="Y28" s="316">
        <v>148.52000000000001</v>
      </c>
      <c r="Z28" s="316">
        <v>156.75</v>
      </c>
      <c r="AA28" s="317"/>
    </row>
    <row r="29" spans="1:27" ht="15.6" customHeight="1" x14ac:dyDescent="0.3">
      <c r="A29" s="298" t="str">
        <f t="shared" si="0"/>
        <v>D1110D</v>
      </c>
      <c r="B29" s="319" t="s">
        <v>46</v>
      </c>
      <c r="C29" s="316" t="s">
        <v>121</v>
      </c>
      <c r="D29" s="316" t="s">
        <v>121</v>
      </c>
      <c r="E29" s="316" t="s">
        <v>121</v>
      </c>
      <c r="F29" s="316" t="s">
        <v>121</v>
      </c>
      <c r="G29" s="316" t="s">
        <v>121</v>
      </c>
      <c r="H29" s="316" t="s">
        <v>121</v>
      </c>
      <c r="I29" s="316" t="s">
        <v>121</v>
      </c>
      <c r="J29" s="316" t="s">
        <v>121</v>
      </c>
      <c r="K29" s="316" t="s">
        <v>121</v>
      </c>
      <c r="L29" s="316">
        <v>107.32</v>
      </c>
      <c r="M29" s="316">
        <v>95.56</v>
      </c>
      <c r="N29" s="316">
        <v>97.42</v>
      </c>
      <c r="O29" s="316">
        <v>93.93</v>
      </c>
      <c r="P29" s="316">
        <v>87.6</v>
      </c>
      <c r="Q29" s="316">
        <v>94.67</v>
      </c>
      <c r="R29" s="316">
        <v>94.34</v>
      </c>
      <c r="S29" s="316">
        <v>101.24</v>
      </c>
      <c r="T29" s="316">
        <v>106.68</v>
      </c>
      <c r="U29" s="316">
        <v>113.33</v>
      </c>
      <c r="V29" s="316">
        <v>120.5</v>
      </c>
      <c r="W29" s="316">
        <v>103.21</v>
      </c>
      <c r="X29" s="316">
        <v>104.83</v>
      </c>
      <c r="Y29" s="316">
        <v>88.79</v>
      </c>
      <c r="Z29" s="316">
        <v>95.42</v>
      </c>
      <c r="AA29" s="317"/>
    </row>
    <row r="30" spans="1:27" ht="15.6" customHeight="1" x14ac:dyDescent="0.3">
      <c r="A30" s="298" t="str">
        <f t="shared" si="0"/>
        <v>D1110D</v>
      </c>
      <c r="B30" s="319" t="s">
        <v>47</v>
      </c>
      <c r="C30" s="316" t="s">
        <v>121</v>
      </c>
      <c r="D30" s="316" t="s">
        <v>121</v>
      </c>
      <c r="E30" s="316" t="s">
        <v>121</v>
      </c>
      <c r="F30" s="316" t="s">
        <v>121</v>
      </c>
      <c r="G30" s="316" t="s">
        <v>121</v>
      </c>
      <c r="H30" s="316" t="s">
        <v>121</v>
      </c>
      <c r="I30" s="316" t="s">
        <v>121</v>
      </c>
      <c r="J30" s="316" t="s">
        <v>121</v>
      </c>
      <c r="K30" s="316" t="s">
        <v>121</v>
      </c>
      <c r="L30" s="316">
        <v>50.2</v>
      </c>
      <c r="M30" s="316">
        <v>45.62</v>
      </c>
      <c r="N30" s="316">
        <v>47</v>
      </c>
      <c r="O30" s="316">
        <v>44.71</v>
      </c>
      <c r="P30" s="316">
        <v>42.22</v>
      </c>
      <c r="Q30" s="316">
        <v>44.38</v>
      </c>
      <c r="R30" s="316">
        <v>43.2</v>
      </c>
      <c r="S30" s="316">
        <v>45.63</v>
      </c>
      <c r="T30" s="316">
        <v>47.67</v>
      </c>
      <c r="U30" s="316">
        <v>47.71</v>
      </c>
      <c r="V30" s="316">
        <v>50.8</v>
      </c>
      <c r="W30" s="316">
        <v>49.38</v>
      </c>
      <c r="X30" s="316">
        <v>50.39</v>
      </c>
      <c r="Y30" s="316">
        <v>44.5</v>
      </c>
      <c r="Z30" s="316">
        <v>48.26</v>
      </c>
      <c r="AA30" s="317"/>
    </row>
    <row r="31" spans="1:27" ht="15.6" customHeight="1" x14ac:dyDescent="0.3">
      <c r="A31" s="298" t="str">
        <f t="shared" si="0"/>
        <v>D1110D</v>
      </c>
      <c r="B31" s="319" t="s">
        <v>48</v>
      </c>
      <c r="C31" s="316" t="s">
        <v>121</v>
      </c>
      <c r="D31" s="316" t="s">
        <v>121</v>
      </c>
      <c r="E31" s="316" t="s">
        <v>121</v>
      </c>
      <c r="F31" s="316" t="s">
        <v>121</v>
      </c>
      <c r="G31" s="316" t="s">
        <v>121</v>
      </c>
      <c r="H31" s="316" t="s">
        <v>121</v>
      </c>
      <c r="I31" s="316" t="s">
        <v>121</v>
      </c>
      <c r="J31" s="316" t="s">
        <v>121</v>
      </c>
      <c r="K31" s="316" t="s">
        <v>121</v>
      </c>
      <c r="L31" s="316">
        <v>73.42</v>
      </c>
      <c r="M31" s="316">
        <v>67.099999999999994</v>
      </c>
      <c r="N31" s="316">
        <v>69.47</v>
      </c>
      <c r="O31" s="316">
        <v>66.27</v>
      </c>
      <c r="P31" s="316">
        <v>63.53</v>
      </c>
      <c r="Q31" s="316">
        <v>65.650000000000006</v>
      </c>
      <c r="R31" s="316">
        <v>63.9</v>
      </c>
      <c r="S31" s="316">
        <v>66.760000000000005</v>
      </c>
      <c r="T31" s="316">
        <v>68.98</v>
      </c>
      <c r="U31" s="316">
        <v>68.03</v>
      </c>
      <c r="V31" s="316">
        <v>71.69</v>
      </c>
      <c r="W31" s="316">
        <v>69.040000000000006</v>
      </c>
      <c r="X31" s="316">
        <v>71.06</v>
      </c>
      <c r="Y31" s="316">
        <v>63.27</v>
      </c>
      <c r="Z31" s="316">
        <v>69.239999999999995</v>
      </c>
      <c r="AA31" s="317"/>
    </row>
    <row r="32" spans="1:27" ht="15.6" customHeight="1" x14ac:dyDescent="0.3">
      <c r="A32" s="298" t="str">
        <f t="shared" si="0"/>
        <v>D1110D</v>
      </c>
      <c r="B32" s="319" t="s">
        <v>49</v>
      </c>
      <c r="C32" s="316" t="s">
        <v>121</v>
      </c>
      <c r="D32" s="316" t="s">
        <v>121</v>
      </c>
      <c r="E32" s="316" t="s">
        <v>121</v>
      </c>
      <c r="F32" s="316" t="s">
        <v>121</v>
      </c>
      <c r="G32" s="316" t="s">
        <v>121</v>
      </c>
      <c r="H32" s="316" t="s">
        <v>121</v>
      </c>
      <c r="I32" s="316" t="s">
        <v>121</v>
      </c>
      <c r="J32" s="316" t="s">
        <v>121</v>
      </c>
      <c r="K32" s="316" t="s">
        <v>121</v>
      </c>
      <c r="L32" s="316">
        <v>192.49</v>
      </c>
      <c r="M32" s="316">
        <v>178.63</v>
      </c>
      <c r="N32" s="316">
        <v>186.19</v>
      </c>
      <c r="O32" s="316">
        <v>182.22</v>
      </c>
      <c r="P32" s="316">
        <v>171.83</v>
      </c>
      <c r="Q32" s="316">
        <v>176.18</v>
      </c>
      <c r="R32" s="316">
        <v>174.26</v>
      </c>
      <c r="S32" s="316">
        <v>184.79</v>
      </c>
      <c r="T32" s="316">
        <v>188.44</v>
      </c>
      <c r="U32" s="316">
        <v>183.95</v>
      </c>
      <c r="V32" s="316">
        <v>191.27</v>
      </c>
      <c r="W32" s="316">
        <v>186.36</v>
      </c>
      <c r="X32" s="316">
        <v>193.32</v>
      </c>
      <c r="Y32" s="316">
        <v>174.51</v>
      </c>
      <c r="Z32" s="316">
        <v>188.83</v>
      </c>
      <c r="AA32" s="317"/>
    </row>
    <row r="33" spans="1:28" ht="15.6" customHeight="1" x14ac:dyDescent="0.3">
      <c r="A33" s="298" t="str">
        <f t="shared" si="0"/>
        <v>D1110D</v>
      </c>
      <c r="B33" s="319" t="s">
        <v>50</v>
      </c>
      <c r="C33" s="316" t="s">
        <v>121</v>
      </c>
      <c r="D33" s="316" t="s">
        <v>121</v>
      </c>
      <c r="E33" s="316" t="s">
        <v>121</v>
      </c>
      <c r="F33" s="316" t="s">
        <v>121</v>
      </c>
      <c r="G33" s="316" t="s">
        <v>121</v>
      </c>
      <c r="H33" s="316" t="s">
        <v>121</v>
      </c>
      <c r="I33" s="316" t="s">
        <v>121</v>
      </c>
      <c r="J33" s="316" t="s">
        <v>121</v>
      </c>
      <c r="K33" s="316" t="s">
        <v>121</v>
      </c>
      <c r="L33" s="316">
        <v>247.34</v>
      </c>
      <c r="M33" s="316">
        <v>229.14</v>
      </c>
      <c r="N33" s="316">
        <v>238.5</v>
      </c>
      <c r="O33" s="316">
        <v>233.88</v>
      </c>
      <c r="P33" s="316">
        <v>219.39</v>
      </c>
      <c r="Q33" s="316">
        <v>225.03</v>
      </c>
      <c r="R33" s="316">
        <v>221.57</v>
      </c>
      <c r="S33" s="316">
        <v>235.49</v>
      </c>
      <c r="T33" s="316">
        <v>240.65</v>
      </c>
      <c r="U33" s="316">
        <v>235.42</v>
      </c>
      <c r="V33" s="316">
        <v>248.68</v>
      </c>
      <c r="W33" s="316">
        <v>241.95</v>
      </c>
      <c r="X33" s="316">
        <v>249.57</v>
      </c>
      <c r="Y33" s="316">
        <v>223.89</v>
      </c>
      <c r="Z33" s="316">
        <v>243</v>
      </c>
      <c r="AA33" s="317"/>
    </row>
    <row r="34" spans="1:28" s="325" customFormat="1" ht="24" customHeight="1" x14ac:dyDescent="0.3">
      <c r="A34" s="321"/>
      <c r="B34" s="322" t="s">
        <v>109</v>
      </c>
      <c r="C34" s="323">
        <v>0</v>
      </c>
      <c r="D34" s="323">
        <v>0</v>
      </c>
      <c r="E34" s="323">
        <v>0</v>
      </c>
      <c r="F34" s="323">
        <v>0</v>
      </c>
      <c r="G34" s="323">
        <v>0</v>
      </c>
      <c r="H34" s="323">
        <v>0</v>
      </c>
      <c r="I34" s="323">
        <v>0</v>
      </c>
      <c r="J34" s="323">
        <v>0</v>
      </c>
      <c r="K34" s="323">
        <v>0</v>
      </c>
      <c r="L34" s="323">
        <v>12951.819999999998</v>
      </c>
      <c r="M34" s="323">
        <v>11600.97</v>
      </c>
      <c r="N34" s="323">
        <v>11773.87</v>
      </c>
      <c r="O34" s="323">
        <v>11431.659999999998</v>
      </c>
      <c r="P34" s="323">
        <v>10907.570000000002</v>
      </c>
      <c r="Q34" s="323">
        <v>11496.470000000001</v>
      </c>
      <c r="R34" s="323">
        <v>11408.030000000002</v>
      </c>
      <c r="S34" s="323">
        <v>12128.669999999998</v>
      </c>
      <c r="T34" s="323">
        <v>12609.470000000003</v>
      </c>
      <c r="U34" s="323">
        <v>12572.839999999998</v>
      </c>
      <c r="V34" s="323">
        <v>13414.69</v>
      </c>
      <c r="W34" s="323">
        <v>12845.699999999997</v>
      </c>
      <c r="X34" s="323">
        <v>12883.319999999998</v>
      </c>
      <c r="Y34" s="323">
        <v>11179.320000000002</v>
      </c>
      <c r="Z34" s="323">
        <v>11863.449999999999</v>
      </c>
      <c r="AA34" s="324"/>
    </row>
    <row r="35" spans="1:28" s="1" customFormat="1" ht="13.8" x14ac:dyDescent="0.3">
      <c r="A35" s="326"/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240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240"/>
      <c r="AA35" s="240"/>
    </row>
    <row r="36" spans="1:28" s="1" customFormat="1" ht="12.6" customHeight="1" x14ac:dyDescent="0.3">
      <c r="A36" s="326"/>
      <c r="B36" s="327"/>
      <c r="C36" s="239"/>
      <c r="D36" s="240"/>
      <c r="E36" s="240"/>
      <c r="F36" s="240"/>
      <c r="G36" s="238"/>
      <c r="H36" s="239" t="s">
        <v>112</v>
      </c>
      <c r="I36" s="240"/>
      <c r="J36" s="240"/>
      <c r="K36" s="240"/>
      <c r="L36" s="240"/>
      <c r="N36" s="328"/>
      <c r="O36" s="239" t="s">
        <v>111</v>
      </c>
      <c r="P36" s="240"/>
      <c r="Q36" s="240"/>
      <c r="R36" s="240"/>
      <c r="S36" s="239"/>
      <c r="T36" s="239"/>
      <c r="U36" s="240"/>
      <c r="V36" s="240"/>
      <c r="W36" s="240"/>
      <c r="X36" s="240"/>
      <c r="AB36" s="329"/>
    </row>
    <row r="37" spans="1:28" ht="13.8" x14ac:dyDescent="0.3">
      <c r="B37" s="330" t="s">
        <v>52</v>
      </c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O37" s="330"/>
      <c r="P37" s="330"/>
      <c r="Q37" s="330"/>
      <c r="R37" s="330"/>
      <c r="S37" s="330"/>
      <c r="T37" s="330"/>
      <c r="U37" s="330"/>
      <c r="V37" s="330"/>
      <c r="W37" s="330"/>
      <c r="X37" s="330"/>
      <c r="Y37" s="330"/>
    </row>
    <row r="38" spans="1:28" s="307" customFormat="1" ht="27" customHeight="1" x14ac:dyDescent="0.25">
      <c r="A38" s="331"/>
      <c r="B38" s="217" t="s">
        <v>249</v>
      </c>
      <c r="C38" s="217"/>
      <c r="D38" s="217"/>
      <c r="E38" s="217"/>
      <c r="F38" s="217"/>
      <c r="G38" s="217"/>
      <c r="H38" s="217"/>
      <c r="I38" s="304"/>
      <c r="J38" s="304"/>
      <c r="K38" s="218" t="s">
        <v>127</v>
      </c>
      <c r="L38" s="304"/>
      <c r="M38" s="304"/>
      <c r="N38" s="305"/>
      <c r="O38" s="304"/>
      <c r="P38" s="304"/>
      <c r="Q38" s="304"/>
      <c r="R38" s="304"/>
      <c r="S38" s="304"/>
      <c r="T38" s="304"/>
      <c r="U38" s="304"/>
      <c r="V38" s="304"/>
      <c r="W38" s="218"/>
      <c r="X38" s="304"/>
      <c r="Y38" s="304"/>
      <c r="Z38" s="306" t="s">
        <v>173</v>
      </c>
      <c r="AA38" s="306"/>
    </row>
    <row r="39" spans="1:28" s="51" customFormat="1" ht="15" hidden="1" customHeight="1" outlineLevel="1" x14ac:dyDescent="0.3">
      <c r="A39" s="308"/>
      <c r="B39" s="309"/>
      <c r="C39" s="332">
        <v>45261</v>
      </c>
      <c r="D39" s="332">
        <v>45231</v>
      </c>
      <c r="E39" s="332">
        <v>45200</v>
      </c>
      <c r="F39" s="332">
        <v>45170</v>
      </c>
      <c r="G39" s="332">
        <v>45139</v>
      </c>
      <c r="H39" s="332">
        <v>45108</v>
      </c>
      <c r="I39" s="332">
        <v>45078</v>
      </c>
      <c r="J39" s="332">
        <v>45047</v>
      </c>
      <c r="K39" s="332">
        <v>45017</v>
      </c>
      <c r="L39" s="332">
        <v>44986</v>
      </c>
      <c r="M39" s="332">
        <v>44958</v>
      </c>
      <c r="N39" s="332">
        <v>44927</v>
      </c>
      <c r="O39" s="332">
        <v>44896</v>
      </c>
      <c r="P39" s="332">
        <v>44866</v>
      </c>
      <c r="Q39" s="332">
        <v>44835</v>
      </c>
      <c r="R39" s="332">
        <v>44805</v>
      </c>
      <c r="S39" s="332">
        <v>44774</v>
      </c>
      <c r="T39" s="332">
        <v>44743</v>
      </c>
      <c r="U39" s="332">
        <v>44713</v>
      </c>
      <c r="V39" s="332">
        <v>44682</v>
      </c>
      <c r="W39" s="332">
        <v>44652</v>
      </c>
      <c r="X39" s="332">
        <v>44621</v>
      </c>
      <c r="Y39" s="332">
        <v>44593</v>
      </c>
      <c r="Z39" s="332">
        <v>44562</v>
      </c>
      <c r="AA39" s="310"/>
    </row>
    <row r="40" spans="1:28" s="51" customFormat="1" ht="15" customHeight="1" collapsed="1" x14ac:dyDescent="0.3">
      <c r="A40" s="308"/>
      <c r="B40" s="309"/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3"/>
      <c r="S40" s="333"/>
      <c r="T40" s="333"/>
      <c r="U40" s="333"/>
      <c r="V40" s="333"/>
      <c r="W40" s="333"/>
      <c r="X40" s="333"/>
      <c r="Y40" s="333"/>
      <c r="Z40" s="333"/>
      <c r="AA40" s="310"/>
    </row>
    <row r="41" spans="1:28" s="314" customFormat="1" ht="33.6" customHeight="1" x14ac:dyDescent="0.25">
      <c r="A41" s="298"/>
      <c r="B41" s="311"/>
      <c r="C41" s="312" t="s">
        <v>265</v>
      </c>
      <c r="D41" s="312" t="s">
        <v>266</v>
      </c>
      <c r="E41" s="312" t="s">
        <v>267</v>
      </c>
      <c r="F41" s="312" t="s">
        <v>268</v>
      </c>
      <c r="G41" s="312" t="s">
        <v>269</v>
      </c>
      <c r="H41" s="312" t="s">
        <v>270</v>
      </c>
      <c r="I41" s="312" t="s">
        <v>271</v>
      </c>
      <c r="J41" s="312" t="s">
        <v>272</v>
      </c>
      <c r="K41" s="312" t="s">
        <v>273</v>
      </c>
      <c r="L41" s="312" t="s">
        <v>274</v>
      </c>
      <c r="M41" s="312" t="s">
        <v>275</v>
      </c>
      <c r="N41" s="312" t="s">
        <v>264</v>
      </c>
      <c r="O41" s="219" t="s">
        <v>189</v>
      </c>
      <c r="P41" s="219" t="s">
        <v>190</v>
      </c>
      <c r="Q41" s="219" t="s">
        <v>191</v>
      </c>
      <c r="R41" s="219" t="s">
        <v>192</v>
      </c>
      <c r="S41" s="219" t="s">
        <v>193</v>
      </c>
      <c r="T41" s="219" t="s">
        <v>194</v>
      </c>
      <c r="U41" s="219" t="s">
        <v>195</v>
      </c>
      <c r="V41" s="219" t="s">
        <v>196</v>
      </c>
      <c r="W41" s="219" t="s">
        <v>197</v>
      </c>
      <c r="X41" s="219" t="s">
        <v>198</v>
      </c>
      <c r="Y41" s="219" t="s">
        <v>199</v>
      </c>
      <c r="Z41" s="219" t="s">
        <v>174</v>
      </c>
      <c r="AA41" s="313"/>
    </row>
    <row r="42" spans="1:28" ht="15.6" customHeight="1" x14ac:dyDescent="0.3">
      <c r="A42" s="298" t="s">
        <v>210</v>
      </c>
      <c r="B42" s="315" t="s">
        <v>23</v>
      </c>
      <c r="C42" s="220" t="s">
        <v>52</v>
      </c>
      <c r="D42" s="220" t="s">
        <v>52</v>
      </c>
      <c r="E42" s="220" t="s">
        <v>52</v>
      </c>
      <c r="F42" s="220" t="s">
        <v>52</v>
      </c>
      <c r="G42" s="220" t="s">
        <v>52</v>
      </c>
      <c r="H42" s="220" t="s">
        <v>52</v>
      </c>
      <c r="I42" s="220" t="s">
        <v>52</v>
      </c>
      <c r="J42" s="220" t="s">
        <v>52</v>
      </c>
      <c r="K42" s="220" t="s">
        <v>52</v>
      </c>
      <c r="L42" s="220">
        <v>4.37</v>
      </c>
      <c r="M42" s="220">
        <v>4.43</v>
      </c>
      <c r="N42" s="220">
        <v>4.43</v>
      </c>
      <c r="O42" s="220">
        <v>4.38</v>
      </c>
      <c r="P42" s="220">
        <v>4.49</v>
      </c>
      <c r="Q42" s="220">
        <v>4.18</v>
      </c>
      <c r="R42" s="220">
        <v>4.33</v>
      </c>
      <c r="S42" s="220">
        <v>4.2699999999999996</v>
      </c>
      <c r="T42" s="220">
        <v>4.17</v>
      </c>
      <c r="U42" s="220">
        <v>4.17</v>
      </c>
      <c r="V42" s="220">
        <v>4.3</v>
      </c>
      <c r="W42" s="220">
        <v>4.42</v>
      </c>
      <c r="X42" s="220">
        <v>4.45</v>
      </c>
      <c r="Y42" s="220">
        <v>4.45</v>
      </c>
      <c r="Z42" s="220">
        <v>4.45</v>
      </c>
      <c r="AA42" s="334"/>
    </row>
    <row r="43" spans="1:28" ht="15.6" customHeight="1" x14ac:dyDescent="0.3">
      <c r="A43" s="298" t="s">
        <v>211</v>
      </c>
      <c r="B43" s="319" t="s">
        <v>25</v>
      </c>
      <c r="C43" s="220" t="s">
        <v>52</v>
      </c>
      <c r="D43" s="220" t="s">
        <v>52</v>
      </c>
      <c r="E43" s="220" t="s">
        <v>52</v>
      </c>
      <c r="F43" s="220" t="s">
        <v>52</v>
      </c>
      <c r="G43" s="220" t="s">
        <v>52</v>
      </c>
      <c r="H43" s="220" t="s">
        <v>52</v>
      </c>
      <c r="I43" s="220" t="s">
        <v>52</v>
      </c>
      <c r="J43" s="220" t="s">
        <v>52</v>
      </c>
      <c r="K43" s="220" t="s">
        <v>52</v>
      </c>
      <c r="L43" s="220">
        <v>3.93</v>
      </c>
      <c r="M43" s="220">
        <v>3.9</v>
      </c>
      <c r="N43" s="220">
        <v>3.93</v>
      </c>
      <c r="O43" s="220">
        <v>3.91</v>
      </c>
      <c r="P43" s="220">
        <v>3.9</v>
      </c>
      <c r="Q43" s="220">
        <v>3.88</v>
      </c>
      <c r="R43" s="220">
        <v>3.92</v>
      </c>
      <c r="S43" s="220">
        <v>3.99</v>
      </c>
      <c r="T43" s="220">
        <v>3.92</v>
      </c>
      <c r="U43" s="220">
        <v>3.92</v>
      </c>
      <c r="V43" s="220">
        <v>3.94</v>
      </c>
      <c r="W43" s="220">
        <v>3.9</v>
      </c>
      <c r="X43" s="220">
        <v>3.88</v>
      </c>
      <c r="Y43" s="220">
        <v>3.83</v>
      </c>
      <c r="Z43" s="220">
        <v>3.83</v>
      </c>
      <c r="AA43" s="334"/>
    </row>
    <row r="44" spans="1:28" ht="15.6" customHeight="1" x14ac:dyDescent="0.3">
      <c r="A44" s="298" t="s">
        <v>212</v>
      </c>
      <c r="B44" s="319" t="s">
        <v>26</v>
      </c>
      <c r="C44" s="220" t="s">
        <v>52</v>
      </c>
      <c r="D44" s="220" t="s">
        <v>52</v>
      </c>
      <c r="E44" s="220" t="s">
        <v>52</v>
      </c>
      <c r="F44" s="220" t="s">
        <v>52</v>
      </c>
      <c r="G44" s="220" t="s">
        <v>52</v>
      </c>
      <c r="H44" s="220" t="s">
        <v>52</v>
      </c>
      <c r="I44" s="220" t="s">
        <v>52</v>
      </c>
      <c r="J44" s="220" t="s">
        <v>52</v>
      </c>
      <c r="K44" s="220" t="s">
        <v>52</v>
      </c>
      <c r="L44" s="220">
        <v>3.83</v>
      </c>
      <c r="M44" s="220">
        <v>3.87</v>
      </c>
      <c r="N44" s="220">
        <v>3.96</v>
      </c>
      <c r="O44" s="220">
        <v>3.99</v>
      </c>
      <c r="P44" s="220">
        <v>3.92</v>
      </c>
      <c r="Q44" s="220">
        <v>3.81</v>
      </c>
      <c r="R44" s="220">
        <v>3.73</v>
      </c>
      <c r="S44" s="220">
        <v>3.73</v>
      </c>
      <c r="T44" s="220">
        <v>3.71</v>
      </c>
      <c r="U44" s="220">
        <v>3.75</v>
      </c>
      <c r="V44" s="220">
        <v>3.8</v>
      </c>
      <c r="W44" s="220">
        <v>3.9</v>
      </c>
      <c r="X44" s="220">
        <v>3.92</v>
      </c>
      <c r="Y44" s="220">
        <v>3.98</v>
      </c>
      <c r="Z44" s="220">
        <v>3.95</v>
      </c>
      <c r="AA44" s="334"/>
    </row>
    <row r="45" spans="1:28" ht="15.6" customHeight="1" x14ac:dyDescent="0.3">
      <c r="A45" s="298" t="s">
        <v>213</v>
      </c>
      <c r="B45" s="319" t="s">
        <v>27</v>
      </c>
      <c r="C45" s="220" t="s">
        <v>52</v>
      </c>
      <c r="D45" s="220" t="s">
        <v>52</v>
      </c>
      <c r="E45" s="220" t="s">
        <v>52</v>
      </c>
      <c r="F45" s="220" t="s">
        <v>52</v>
      </c>
      <c r="G45" s="220" t="s">
        <v>52</v>
      </c>
      <c r="H45" s="220" t="s">
        <v>52</v>
      </c>
      <c r="I45" s="220" t="s">
        <v>52</v>
      </c>
      <c r="J45" s="220" t="s">
        <v>52</v>
      </c>
      <c r="K45" s="220" t="s">
        <v>52</v>
      </c>
      <c r="L45" s="220">
        <v>4.45</v>
      </c>
      <c r="M45" s="220">
        <v>4.4800000000000004</v>
      </c>
      <c r="N45" s="220">
        <v>4.59</v>
      </c>
      <c r="O45" s="220">
        <v>4.55</v>
      </c>
      <c r="P45" s="220">
        <v>4.5999999999999996</v>
      </c>
      <c r="Q45" s="220">
        <v>4.45</v>
      </c>
      <c r="R45" s="220">
        <v>4.28</v>
      </c>
      <c r="S45" s="220">
        <v>4.24</v>
      </c>
      <c r="T45" s="220">
        <v>4.17</v>
      </c>
      <c r="U45" s="220">
        <v>4.1900000000000004</v>
      </c>
      <c r="V45" s="220">
        <v>4.29</v>
      </c>
      <c r="W45" s="220">
        <v>4.3899999999999997</v>
      </c>
      <c r="X45" s="220">
        <v>4.45</v>
      </c>
      <c r="Y45" s="220">
        <v>4.45</v>
      </c>
      <c r="Z45" s="220">
        <v>4.45</v>
      </c>
      <c r="AA45" s="334"/>
    </row>
    <row r="46" spans="1:28" ht="15.6" customHeight="1" x14ac:dyDescent="0.3">
      <c r="A46" s="298" t="s">
        <v>214</v>
      </c>
      <c r="B46" s="319" t="s">
        <v>28</v>
      </c>
      <c r="C46" s="220" t="s">
        <v>52</v>
      </c>
      <c r="D46" s="220" t="s">
        <v>52</v>
      </c>
      <c r="E46" s="220" t="s">
        <v>52</v>
      </c>
      <c r="F46" s="220" t="s">
        <v>52</v>
      </c>
      <c r="G46" s="220" t="s">
        <v>52</v>
      </c>
      <c r="H46" s="220" t="s">
        <v>52</v>
      </c>
      <c r="I46" s="220" t="s">
        <v>52</v>
      </c>
      <c r="J46" s="220" t="s">
        <v>52</v>
      </c>
      <c r="K46" s="220" t="s">
        <v>52</v>
      </c>
      <c r="L46" s="220">
        <v>4.13</v>
      </c>
      <c r="M46" s="220">
        <v>4.16</v>
      </c>
      <c r="N46" s="220">
        <v>4.24</v>
      </c>
      <c r="O46" s="220">
        <v>4.28</v>
      </c>
      <c r="P46" s="220">
        <v>4.26</v>
      </c>
      <c r="Q46" s="220">
        <v>4.16</v>
      </c>
      <c r="R46" s="220">
        <v>4.04</v>
      </c>
      <c r="S46" s="220">
        <v>4.01</v>
      </c>
      <c r="T46" s="220">
        <v>3.96</v>
      </c>
      <c r="U46" s="220">
        <v>3.98</v>
      </c>
      <c r="V46" s="220">
        <v>4.07</v>
      </c>
      <c r="W46" s="220">
        <v>4.17</v>
      </c>
      <c r="X46" s="220">
        <v>4.1900000000000004</v>
      </c>
      <c r="Y46" s="220">
        <v>4.1900000000000004</v>
      </c>
      <c r="Z46" s="220">
        <v>4.1900000000000004</v>
      </c>
      <c r="AA46" s="334"/>
    </row>
    <row r="47" spans="1:28" ht="15.6" customHeight="1" x14ac:dyDescent="0.3">
      <c r="A47" s="298" t="s">
        <v>215</v>
      </c>
      <c r="B47" s="319" t="s">
        <v>29</v>
      </c>
      <c r="C47" s="220" t="s">
        <v>52</v>
      </c>
      <c r="D47" s="220" t="s">
        <v>52</v>
      </c>
      <c r="E47" s="220" t="s">
        <v>52</v>
      </c>
      <c r="F47" s="220" t="s">
        <v>52</v>
      </c>
      <c r="G47" s="220" t="s">
        <v>52</v>
      </c>
      <c r="H47" s="220" t="s">
        <v>52</v>
      </c>
      <c r="I47" s="220" t="s">
        <v>52</v>
      </c>
      <c r="J47" s="220" t="s">
        <v>52</v>
      </c>
      <c r="K47" s="220" t="s">
        <v>52</v>
      </c>
      <c r="L47" s="220">
        <v>3.9</v>
      </c>
      <c r="M47" s="220">
        <v>3.89</v>
      </c>
      <c r="N47" s="220">
        <v>4</v>
      </c>
      <c r="O47" s="220">
        <v>4.05</v>
      </c>
      <c r="P47" s="220">
        <v>4.0599999999999996</v>
      </c>
      <c r="Q47" s="220">
        <v>4.0599999999999996</v>
      </c>
      <c r="R47" s="220">
        <v>3.89</v>
      </c>
      <c r="S47" s="220">
        <v>3.84</v>
      </c>
      <c r="T47" s="220">
        <v>3.79</v>
      </c>
      <c r="U47" s="220">
        <v>3.85</v>
      </c>
      <c r="V47" s="220">
        <v>3.92</v>
      </c>
      <c r="W47" s="220">
        <v>3.94</v>
      </c>
      <c r="X47" s="220">
        <v>3.98</v>
      </c>
      <c r="Y47" s="220">
        <v>3.98</v>
      </c>
      <c r="Z47" s="220">
        <v>4.0199999999999996</v>
      </c>
      <c r="AA47" s="334"/>
    </row>
    <row r="48" spans="1:28" ht="15.6" customHeight="1" x14ac:dyDescent="0.3">
      <c r="A48" s="298" t="s">
        <v>216</v>
      </c>
      <c r="B48" s="319" t="s">
        <v>30</v>
      </c>
      <c r="C48" s="220" t="s">
        <v>52</v>
      </c>
      <c r="D48" s="220" t="s">
        <v>52</v>
      </c>
      <c r="E48" s="220" t="s">
        <v>52</v>
      </c>
      <c r="F48" s="220" t="s">
        <v>52</v>
      </c>
      <c r="G48" s="220" t="s">
        <v>52</v>
      </c>
      <c r="H48" s="220" t="s">
        <v>52</v>
      </c>
      <c r="I48" s="220" t="s">
        <v>52</v>
      </c>
      <c r="J48" s="220" t="s">
        <v>52</v>
      </c>
      <c r="K48" s="220" t="s">
        <v>52</v>
      </c>
      <c r="L48" s="220">
        <v>4.4000000000000004</v>
      </c>
      <c r="M48" s="220">
        <v>4.4400000000000004</v>
      </c>
      <c r="N48" s="220">
        <v>4.5</v>
      </c>
      <c r="O48" s="220">
        <v>4.79</v>
      </c>
      <c r="P48" s="220">
        <v>5</v>
      </c>
      <c r="Q48" s="220">
        <v>4.92</v>
      </c>
      <c r="R48" s="220">
        <v>4.55</v>
      </c>
      <c r="S48" s="220">
        <v>4.3099999999999996</v>
      </c>
      <c r="T48" s="220">
        <v>4.1399999999999997</v>
      </c>
      <c r="U48" s="220">
        <v>3.98</v>
      </c>
      <c r="V48" s="220">
        <v>3.96</v>
      </c>
      <c r="W48" s="220">
        <v>4.13</v>
      </c>
      <c r="X48" s="220">
        <v>4.3499999999999996</v>
      </c>
      <c r="Y48" s="220">
        <v>4.46</v>
      </c>
      <c r="Z48" s="220">
        <v>4.5</v>
      </c>
      <c r="AA48" s="334"/>
    </row>
    <row r="49" spans="1:27" ht="15.6" customHeight="1" x14ac:dyDescent="0.3">
      <c r="A49" s="298" t="s">
        <v>217</v>
      </c>
      <c r="B49" s="319" t="s">
        <v>31</v>
      </c>
      <c r="C49" s="220" t="s">
        <v>52</v>
      </c>
      <c r="D49" s="220" t="s">
        <v>52</v>
      </c>
      <c r="E49" s="220" t="s">
        <v>52</v>
      </c>
      <c r="F49" s="220" t="s">
        <v>52</v>
      </c>
      <c r="G49" s="220" t="s">
        <v>52</v>
      </c>
      <c r="H49" s="220" t="s">
        <v>52</v>
      </c>
      <c r="I49" s="220" t="s">
        <v>52</v>
      </c>
      <c r="J49" s="220" t="s">
        <v>52</v>
      </c>
      <c r="K49" s="220" t="s">
        <v>52</v>
      </c>
      <c r="L49" s="220">
        <v>3.19</v>
      </c>
      <c r="M49" s="220">
        <v>3.31</v>
      </c>
      <c r="N49" s="220">
        <v>3.48</v>
      </c>
      <c r="O49" s="220">
        <v>3.49</v>
      </c>
      <c r="P49" s="220">
        <v>3.33</v>
      </c>
      <c r="Q49" s="220">
        <v>3.36</v>
      </c>
      <c r="R49" s="220">
        <v>3.31</v>
      </c>
      <c r="S49" s="220">
        <v>3.22</v>
      </c>
      <c r="T49" s="220">
        <v>3.12</v>
      </c>
      <c r="U49" s="220">
        <v>3.02</v>
      </c>
      <c r="V49" s="220">
        <v>3.08</v>
      </c>
      <c r="W49" s="220">
        <v>3.16</v>
      </c>
      <c r="X49" s="220">
        <v>3.3</v>
      </c>
      <c r="Y49" s="220">
        <v>3.43</v>
      </c>
      <c r="Z49" s="220">
        <v>3.35</v>
      </c>
      <c r="AA49" s="334"/>
    </row>
    <row r="50" spans="1:27" ht="15.6" customHeight="1" x14ac:dyDescent="0.3">
      <c r="A50" s="298" t="s">
        <v>218</v>
      </c>
      <c r="B50" s="319" t="s">
        <v>32</v>
      </c>
      <c r="C50" s="220" t="s">
        <v>52</v>
      </c>
      <c r="D50" s="220" t="s">
        <v>52</v>
      </c>
      <c r="E50" s="220" t="s">
        <v>52</v>
      </c>
      <c r="F50" s="220" t="s">
        <v>52</v>
      </c>
      <c r="G50" s="220" t="s">
        <v>52</v>
      </c>
      <c r="H50" s="220" t="s">
        <v>52</v>
      </c>
      <c r="I50" s="220" t="s">
        <v>52</v>
      </c>
      <c r="J50" s="220" t="s">
        <v>52</v>
      </c>
      <c r="K50" s="220" t="s">
        <v>52</v>
      </c>
      <c r="L50" s="220">
        <v>3.78</v>
      </c>
      <c r="M50" s="220">
        <v>3.79</v>
      </c>
      <c r="N50" s="220">
        <v>3.87</v>
      </c>
      <c r="O50" s="220">
        <v>3.91</v>
      </c>
      <c r="P50" s="220">
        <v>3.89</v>
      </c>
      <c r="Q50" s="220">
        <v>3.79</v>
      </c>
      <c r="R50" s="220">
        <v>3.7</v>
      </c>
      <c r="S50" s="220">
        <v>3.66</v>
      </c>
      <c r="T50" s="220">
        <v>3.62</v>
      </c>
      <c r="U50" s="220">
        <v>3.66</v>
      </c>
      <c r="V50" s="220">
        <v>3.69</v>
      </c>
      <c r="W50" s="220">
        <v>3.76</v>
      </c>
      <c r="X50" s="220">
        <v>3.85</v>
      </c>
      <c r="Y50" s="220">
        <v>3.91</v>
      </c>
      <c r="Z50" s="220">
        <v>3.91</v>
      </c>
      <c r="AA50" s="334"/>
    </row>
    <row r="51" spans="1:27" ht="15.6" customHeight="1" x14ac:dyDescent="0.3">
      <c r="A51" s="298" t="s">
        <v>219</v>
      </c>
      <c r="B51" s="319" t="s">
        <v>33</v>
      </c>
      <c r="C51" s="220" t="s">
        <v>52</v>
      </c>
      <c r="D51" s="220" t="s">
        <v>52</v>
      </c>
      <c r="E51" s="220" t="s">
        <v>52</v>
      </c>
      <c r="F51" s="220" t="s">
        <v>52</v>
      </c>
      <c r="G51" s="220" t="s">
        <v>52</v>
      </c>
      <c r="H51" s="220" t="s">
        <v>52</v>
      </c>
      <c r="I51" s="220" t="s">
        <v>52</v>
      </c>
      <c r="J51" s="220" t="s">
        <v>52</v>
      </c>
      <c r="K51" s="220" t="s">
        <v>52</v>
      </c>
      <c r="L51" s="220">
        <v>4.16</v>
      </c>
      <c r="M51" s="220">
        <v>4.1500000000000004</v>
      </c>
      <c r="N51" s="220">
        <v>4.24</v>
      </c>
      <c r="O51" s="220">
        <v>4.26</v>
      </c>
      <c r="P51" s="220">
        <v>4.2699999999999996</v>
      </c>
      <c r="Q51" s="220">
        <v>4.17</v>
      </c>
      <c r="R51" s="220">
        <v>4.05</v>
      </c>
      <c r="S51" s="220">
        <v>4.03</v>
      </c>
      <c r="T51" s="220">
        <v>3.97</v>
      </c>
      <c r="U51" s="220">
        <v>3.96</v>
      </c>
      <c r="V51" s="220">
        <v>4.03</v>
      </c>
      <c r="W51" s="220">
        <v>4.13</v>
      </c>
      <c r="X51" s="220">
        <v>4.1900000000000004</v>
      </c>
      <c r="Y51" s="220">
        <v>4.2300000000000004</v>
      </c>
      <c r="Z51" s="220">
        <v>4.22</v>
      </c>
      <c r="AA51" s="334"/>
    </row>
    <row r="52" spans="1:27" ht="15.6" customHeight="1" x14ac:dyDescent="0.3">
      <c r="A52" s="298" t="s">
        <v>220</v>
      </c>
      <c r="B52" s="319" t="s">
        <v>34</v>
      </c>
      <c r="C52" s="220" t="s">
        <v>52</v>
      </c>
      <c r="D52" s="220" t="s">
        <v>52</v>
      </c>
      <c r="E52" s="220" t="s">
        <v>52</v>
      </c>
      <c r="F52" s="220" t="s">
        <v>52</v>
      </c>
      <c r="G52" s="220" t="s">
        <v>52</v>
      </c>
      <c r="H52" s="220" t="s">
        <v>52</v>
      </c>
      <c r="I52" s="220" t="s">
        <v>52</v>
      </c>
      <c r="J52" s="220" t="s">
        <v>52</v>
      </c>
      <c r="K52" s="220" t="s">
        <v>52</v>
      </c>
      <c r="L52" s="220">
        <v>4.17</v>
      </c>
      <c r="M52" s="220">
        <v>4.18</v>
      </c>
      <c r="N52" s="220">
        <v>4.2300000000000004</v>
      </c>
      <c r="O52" s="220">
        <v>4.26</v>
      </c>
      <c r="P52" s="220">
        <v>4.2</v>
      </c>
      <c r="Q52" s="220">
        <v>4.2300000000000004</v>
      </c>
      <c r="R52" s="220">
        <v>4.0999999999999996</v>
      </c>
      <c r="S52" s="220">
        <v>4.04</v>
      </c>
      <c r="T52" s="220">
        <v>4</v>
      </c>
      <c r="U52" s="220">
        <v>3.83</v>
      </c>
      <c r="V52" s="220">
        <v>3.88</v>
      </c>
      <c r="W52" s="220">
        <v>3.95</v>
      </c>
      <c r="X52" s="220">
        <v>4.1399999999999997</v>
      </c>
      <c r="Y52" s="220">
        <v>4.22</v>
      </c>
      <c r="Z52" s="220">
        <v>4.18</v>
      </c>
      <c r="AA52" s="334"/>
    </row>
    <row r="53" spans="1:27" ht="15.6" customHeight="1" x14ac:dyDescent="0.3">
      <c r="A53" s="298" t="s">
        <v>221</v>
      </c>
      <c r="B53" s="319" t="s">
        <v>35</v>
      </c>
      <c r="C53" s="220" t="s">
        <v>52</v>
      </c>
      <c r="D53" s="220" t="s">
        <v>52</v>
      </c>
      <c r="E53" s="220" t="s">
        <v>52</v>
      </c>
      <c r="F53" s="220" t="s">
        <v>52</v>
      </c>
      <c r="G53" s="220" t="s">
        <v>52</v>
      </c>
      <c r="H53" s="220" t="s">
        <v>52</v>
      </c>
      <c r="I53" s="220" t="s">
        <v>52</v>
      </c>
      <c r="J53" s="220" t="s">
        <v>52</v>
      </c>
      <c r="K53" s="220" t="s">
        <v>52</v>
      </c>
      <c r="L53" s="220">
        <v>3.93</v>
      </c>
      <c r="M53" s="220">
        <v>3.99</v>
      </c>
      <c r="N53" s="220">
        <v>4.04</v>
      </c>
      <c r="O53" s="220">
        <v>4.1100000000000003</v>
      </c>
      <c r="P53" s="220">
        <v>4.04</v>
      </c>
      <c r="Q53" s="220">
        <v>3.97</v>
      </c>
      <c r="R53" s="220">
        <v>3.88</v>
      </c>
      <c r="S53" s="220">
        <v>3.8</v>
      </c>
      <c r="T53" s="220">
        <v>3.77</v>
      </c>
      <c r="U53" s="220">
        <v>3.79</v>
      </c>
      <c r="V53" s="220">
        <v>3.84</v>
      </c>
      <c r="W53" s="220">
        <v>3.9</v>
      </c>
      <c r="X53" s="220">
        <v>3.92</v>
      </c>
      <c r="Y53" s="220">
        <v>4.01</v>
      </c>
      <c r="Z53" s="220">
        <v>3.99</v>
      </c>
      <c r="AA53" s="334"/>
    </row>
    <row r="54" spans="1:27" ht="15.6" customHeight="1" x14ac:dyDescent="0.3">
      <c r="A54" s="298" t="s">
        <v>222</v>
      </c>
      <c r="B54" s="319" t="s">
        <v>36</v>
      </c>
      <c r="C54" s="220" t="s">
        <v>52</v>
      </c>
      <c r="D54" s="220" t="s">
        <v>52</v>
      </c>
      <c r="E54" s="220" t="s">
        <v>52</v>
      </c>
      <c r="F54" s="220" t="s">
        <v>52</v>
      </c>
      <c r="G54" s="220" t="s">
        <v>52</v>
      </c>
      <c r="H54" s="220" t="s">
        <v>52</v>
      </c>
      <c r="I54" s="220" t="s">
        <v>52</v>
      </c>
      <c r="J54" s="220" t="s">
        <v>52</v>
      </c>
      <c r="K54" s="220" t="s">
        <v>52</v>
      </c>
      <c r="L54" s="220">
        <v>4.1900000000000004</v>
      </c>
      <c r="M54" s="220">
        <v>4.2300000000000004</v>
      </c>
      <c r="N54" s="220">
        <v>4.17</v>
      </c>
      <c r="O54" s="220">
        <v>4.18</v>
      </c>
      <c r="P54" s="220">
        <v>4.0599999999999996</v>
      </c>
      <c r="Q54" s="220">
        <v>3.99</v>
      </c>
      <c r="R54" s="220">
        <v>3.87</v>
      </c>
      <c r="S54" s="220">
        <v>3.79</v>
      </c>
      <c r="T54" s="220">
        <v>3.8</v>
      </c>
      <c r="U54" s="220">
        <v>3.9</v>
      </c>
      <c r="V54" s="220">
        <v>3.95</v>
      </c>
      <c r="W54" s="220">
        <v>4.08</v>
      </c>
      <c r="X54" s="220">
        <v>4.13</v>
      </c>
      <c r="Y54" s="220">
        <v>4.26</v>
      </c>
      <c r="Z54" s="220">
        <v>4.25</v>
      </c>
      <c r="AA54" s="334"/>
    </row>
    <row r="55" spans="1:27" ht="15.6" customHeight="1" x14ac:dyDescent="0.3">
      <c r="A55" s="298" t="s">
        <v>223</v>
      </c>
      <c r="B55" s="319" t="s">
        <v>37</v>
      </c>
      <c r="C55" s="220" t="s">
        <v>52</v>
      </c>
      <c r="D55" s="220" t="s">
        <v>52</v>
      </c>
      <c r="E55" s="220" t="s">
        <v>52</v>
      </c>
      <c r="F55" s="220" t="s">
        <v>52</v>
      </c>
      <c r="G55" s="220" t="s">
        <v>52</v>
      </c>
      <c r="H55" s="220" t="s">
        <v>52</v>
      </c>
      <c r="I55" s="220" t="s">
        <v>52</v>
      </c>
      <c r="J55" s="220" t="s">
        <v>52</v>
      </c>
      <c r="K55" s="220" t="s">
        <v>52</v>
      </c>
      <c r="L55" s="220">
        <v>3.88</v>
      </c>
      <c r="M55" s="220">
        <v>3.92</v>
      </c>
      <c r="N55" s="220">
        <v>4</v>
      </c>
      <c r="O55" s="220">
        <v>4.04</v>
      </c>
      <c r="P55" s="220">
        <v>4.08</v>
      </c>
      <c r="Q55" s="220">
        <v>4.0199999999999996</v>
      </c>
      <c r="R55" s="220">
        <v>3.88</v>
      </c>
      <c r="S55" s="220" t="s">
        <v>52</v>
      </c>
      <c r="T55" s="220">
        <v>3.79</v>
      </c>
      <c r="U55" s="220">
        <v>3.81</v>
      </c>
      <c r="V55" s="220">
        <v>3.85</v>
      </c>
      <c r="W55" s="220">
        <v>3.93</v>
      </c>
      <c r="X55" s="220">
        <v>4</v>
      </c>
      <c r="Y55" s="220">
        <v>3.98</v>
      </c>
      <c r="Z55" s="220">
        <v>4.01</v>
      </c>
      <c r="AA55" s="334"/>
    </row>
    <row r="56" spans="1:27" ht="15.6" customHeight="1" x14ac:dyDescent="0.3">
      <c r="A56" s="298" t="s">
        <v>224</v>
      </c>
      <c r="B56" s="319" t="s">
        <v>38</v>
      </c>
      <c r="C56" s="220" t="s">
        <v>52</v>
      </c>
      <c r="D56" s="220" t="s">
        <v>52</v>
      </c>
      <c r="E56" s="220" t="s">
        <v>52</v>
      </c>
      <c r="F56" s="220" t="s">
        <v>52</v>
      </c>
      <c r="G56" s="220" t="s">
        <v>52</v>
      </c>
      <c r="H56" s="220" t="s">
        <v>52</v>
      </c>
      <c r="I56" s="220" t="s">
        <v>52</v>
      </c>
      <c r="J56" s="220" t="s">
        <v>52</v>
      </c>
      <c r="K56" s="220" t="s">
        <v>52</v>
      </c>
      <c r="L56" s="220">
        <v>4.3</v>
      </c>
      <c r="M56" s="220">
        <v>4.29</v>
      </c>
      <c r="N56" s="220">
        <v>4.3499999999999996</v>
      </c>
      <c r="O56" s="220">
        <v>4.41</v>
      </c>
      <c r="P56" s="220">
        <v>4.41</v>
      </c>
      <c r="Q56" s="220">
        <v>4.32</v>
      </c>
      <c r="R56" s="220">
        <v>4.0999999999999996</v>
      </c>
      <c r="S56" s="220">
        <v>4.04</v>
      </c>
      <c r="T56" s="220">
        <v>4.04</v>
      </c>
      <c r="U56" s="220">
        <v>4.0599999999999996</v>
      </c>
      <c r="V56" s="220">
        <v>4.17</v>
      </c>
      <c r="W56" s="220">
        <v>4.3</v>
      </c>
      <c r="X56" s="220">
        <v>4.3499999999999996</v>
      </c>
      <c r="Y56" s="220">
        <v>4.33</v>
      </c>
      <c r="Z56" s="220">
        <v>4.3600000000000003</v>
      </c>
      <c r="AA56" s="334"/>
    </row>
    <row r="57" spans="1:27" ht="15.6" customHeight="1" x14ac:dyDescent="0.3">
      <c r="A57" s="298" t="s">
        <v>225</v>
      </c>
      <c r="B57" s="320" t="s">
        <v>39</v>
      </c>
      <c r="C57" s="221" t="s">
        <v>52</v>
      </c>
      <c r="D57" s="222" t="s">
        <v>52</v>
      </c>
      <c r="E57" s="222" t="s">
        <v>52</v>
      </c>
      <c r="F57" s="222" t="s">
        <v>52</v>
      </c>
      <c r="G57" s="222" t="s">
        <v>52</v>
      </c>
      <c r="H57" s="222" t="s">
        <v>52</v>
      </c>
      <c r="I57" s="222" t="s">
        <v>52</v>
      </c>
      <c r="J57" s="222" t="s">
        <v>52</v>
      </c>
      <c r="K57" s="222" t="s">
        <v>52</v>
      </c>
      <c r="L57" s="222" t="s">
        <v>52</v>
      </c>
      <c r="M57" s="222" t="s">
        <v>52</v>
      </c>
      <c r="N57" s="222" t="s">
        <v>52</v>
      </c>
      <c r="O57" s="222" t="s">
        <v>52</v>
      </c>
      <c r="P57" s="222" t="s">
        <v>52</v>
      </c>
      <c r="Q57" s="222" t="s">
        <v>52</v>
      </c>
      <c r="R57" s="222" t="s">
        <v>52</v>
      </c>
      <c r="S57" s="222" t="s">
        <v>52</v>
      </c>
      <c r="T57" s="222" t="s">
        <v>52</v>
      </c>
      <c r="U57" s="222" t="s">
        <v>52</v>
      </c>
      <c r="V57" s="222" t="s">
        <v>52</v>
      </c>
      <c r="W57" s="222" t="s">
        <v>52</v>
      </c>
      <c r="X57" s="222" t="s">
        <v>52</v>
      </c>
      <c r="Y57" s="222" t="s">
        <v>52</v>
      </c>
      <c r="Z57" s="222" t="s">
        <v>52</v>
      </c>
      <c r="AA57" s="334"/>
    </row>
    <row r="58" spans="1:27" ht="15.6" customHeight="1" x14ac:dyDescent="0.3">
      <c r="A58" s="298" t="s">
        <v>226</v>
      </c>
      <c r="B58" s="319" t="s">
        <v>40</v>
      </c>
      <c r="C58" s="220" t="s">
        <v>52</v>
      </c>
      <c r="D58" s="220" t="s">
        <v>52</v>
      </c>
      <c r="E58" s="220" t="s">
        <v>52</v>
      </c>
      <c r="F58" s="220" t="s">
        <v>52</v>
      </c>
      <c r="G58" s="220" t="s">
        <v>52</v>
      </c>
      <c r="H58" s="220" t="s">
        <v>52</v>
      </c>
      <c r="I58" s="220" t="s">
        <v>52</v>
      </c>
      <c r="J58" s="220" t="s">
        <v>52</v>
      </c>
      <c r="K58" s="220" t="s">
        <v>52</v>
      </c>
      <c r="L58" s="220">
        <v>3.8</v>
      </c>
      <c r="M58" s="220">
        <v>3.9</v>
      </c>
      <c r="N58" s="220">
        <v>3.9</v>
      </c>
      <c r="O58" s="220">
        <v>3.9</v>
      </c>
      <c r="P58" s="220">
        <v>3.9</v>
      </c>
      <c r="Q58" s="220">
        <v>3.9</v>
      </c>
      <c r="R58" s="220">
        <v>3.8</v>
      </c>
      <c r="S58" s="220">
        <v>3.8</v>
      </c>
      <c r="T58" s="220">
        <v>3.7</v>
      </c>
      <c r="U58" s="220">
        <v>3.8</v>
      </c>
      <c r="V58" s="220">
        <v>3.8</v>
      </c>
      <c r="W58" s="220">
        <v>3.9</v>
      </c>
      <c r="X58" s="220">
        <v>3.9</v>
      </c>
      <c r="Y58" s="220">
        <v>3.9</v>
      </c>
      <c r="Z58" s="220">
        <v>3.9</v>
      </c>
      <c r="AA58" s="334"/>
    </row>
    <row r="59" spans="1:27" ht="15.6" customHeight="1" x14ac:dyDescent="0.3">
      <c r="A59" s="298" t="s">
        <v>227</v>
      </c>
      <c r="B59" s="319" t="s">
        <v>41</v>
      </c>
      <c r="C59" s="220" t="s">
        <v>52</v>
      </c>
      <c r="D59" s="220" t="s">
        <v>52</v>
      </c>
      <c r="E59" s="220" t="s">
        <v>52</v>
      </c>
      <c r="F59" s="220" t="s">
        <v>52</v>
      </c>
      <c r="G59" s="220" t="s">
        <v>52</v>
      </c>
      <c r="H59" s="220" t="s">
        <v>52</v>
      </c>
      <c r="I59" s="220" t="s">
        <v>52</v>
      </c>
      <c r="J59" s="220" t="s">
        <v>52</v>
      </c>
      <c r="K59" s="220" t="s">
        <v>52</v>
      </c>
      <c r="L59" s="220">
        <v>3.27</v>
      </c>
      <c r="M59" s="220">
        <v>3.21</v>
      </c>
      <c r="N59" s="220">
        <v>3.31</v>
      </c>
      <c r="O59" s="220">
        <v>3.36</v>
      </c>
      <c r="P59" s="220">
        <v>3.31</v>
      </c>
      <c r="Q59" s="220">
        <v>3.29</v>
      </c>
      <c r="R59" s="220">
        <v>3.26</v>
      </c>
      <c r="S59" s="220">
        <v>3.17</v>
      </c>
      <c r="T59" s="220">
        <v>3.24</v>
      </c>
      <c r="U59" s="220">
        <v>3.26</v>
      </c>
      <c r="V59" s="220">
        <v>3.33</v>
      </c>
      <c r="W59" s="220">
        <v>3.4</v>
      </c>
      <c r="X59" s="220">
        <v>3.57</v>
      </c>
      <c r="Y59" s="220">
        <v>3.6</v>
      </c>
      <c r="Z59" s="220">
        <v>3.52</v>
      </c>
      <c r="AA59" s="334"/>
    </row>
    <row r="60" spans="1:27" ht="15.6" customHeight="1" x14ac:dyDescent="0.3">
      <c r="A60" s="298" t="s">
        <v>228</v>
      </c>
      <c r="B60" s="319" t="s">
        <v>42</v>
      </c>
      <c r="C60" s="220" t="s">
        <v>52</v>
      </c>
      <c r="D60" s="220" t="s">
        <v>52</v>
      </c>
      <c r="E60" s="220" t="s">
        <v>52</v>
      </c>
      <c r="F60" s="220" t="s">
        <v>52</v>
      </c>
      <c r="G60" s="220" t="s">
        <v>52</v>
      </c>
      <c r="H60" s="220" t="s">
        <v>52</v>
      </c>
      <c r="I60" s="220" t="s">
        <v>52</v>
      </c>
      <c r="J60" s="220" t="s">
        <v>52</v>
      </c>
      <c r="K60" s="220" t="s">
        <v>52</v>
      </c>
      <c r="L60" s="220">
        <v>4.57</v>
      </c>
      <c r="M60" s="220">
        <v>4.5599999999999996</v>
      </c>
      <c r="N60" s="220">
        <v>4.63</v>
      </c>
      <c r="O60" s="220">
        <v>4.6399999999999997</v>
      </c>
      <c r="P60" s="220">
        <v>4.4800000000000004</v>
      </c>
      <c r="Q60" s="220">
        <v>4.3099999999999996</v>
      </c>
      <c r="R60" s="220">
        <v>4.3499999999999996</v>
      </c>
      <c r="S60" s="220">
        <v>4.33</v>
      </c>
      <c r="T60" s="220">
        <v>4.28</v>
      </c>
      <c r="U60" s="220">
        <v>4.3099999999999996</v>
      </c>
      <c r="V60" s="220">
        <v>4.42</v>
      </c>
      <c r="W60" s="220">
        <v>4.57</v>
      </c>
      <c r="X60" s="220">
        <v>4.6100000000000003</v>
      </c>
      <c r="Y60" s="220">
        <v>4.59</v>
      </c>
      <c r="Z60" s="220">
        <v>4.5599999999999996</v>
      </c>
      <c r="AA60" s="334"/>
    </row>
    <row r="61" spans="1:27" ht="15.6" customHeight="1" x14ac:dyDescent="0.3">
      <c r="A61" s="298" t="s">
        <v>229</v>
      </c>
      <c r="B61" s="319" t="s">
        <v>43</v>
      </c>
      <c r="C61" s="220" t="s">
        <v>52</v>
      </c>
      <c r="D61" s="220" t="s">
        <v>52</v>
      </c>
      <c r="E61" s="220" t="s">
        <v>52</v>
      </c>
      <c r="F61" s="220" t="s">
        <v>52</v>
      </c>
      <c r="G61" s="220" t="s">
        <v>52</v>
      </c>
      <c r="H61" s="220" t="s">
        <v>52</v>
      </c>
      <c r="I61" s="220" t="s">
        <v>52</v>
      </c>
      <c r="J61" s="220" t="s">
        <v>52</v>
      </c>
      <c r="K61" s="220" t="s">
        <v>52</v>
      </c>
      <c r="L61" s="220">
        <v>4.2</v>
      </c>
      <c r="M61" s="220">
        <v>4.24</v>
      </c>
      <c r="N61" s="220">
        <v>4.33</v>
      </c>
      <c r="O61" s="220">
        <v>4.38</v>
      </c>
      <c r="P61" s="220">
        <v>4.33</v>
      </c>
      <c r="Q61" s="220">
        <v>4.18</v>
      </c>
      <c r="R61" s="220">
        <v>4.07</v>
      </c>
      <c r="S61" s="220">
        <v>4.09</v>
      </c>
      <c r="T61" s="220">
        <v>4.05</v>
      </c>
      <c r="U61" s="220">
        <v>4.09</v>
      </c>
      <c r="V61" s="220">
        <v>4.1399999999999997</v>
      </c>
      <c r="W61" s="220">
        <v>4.2300000000000004</v>
      </c>
      <c r="X61" s="220">
        <v>4.26</v>
      </c>
      <c r="Y61" s="220">
        <v>4.33</v>
      </c>
      <c r="Z61" s="220">
        <v>4.32</v>
      </c>
      <c r="AA61" s="334"/>
    </row>
    <row r="62" spans="1:27" ht="15.6" customHeight="1" x14ac:dyDescent="0.3">
      <c r="A62" s="298" t="s">
        <v>230</v>
      </c>
      <c r="B62" s="319" t="s">
        <v>44</v>
      </c>
      <c r="C62" s="220" t="s">
        <v>52</v>
      </c>
      <c r="D62" s="220" t="s">
        <v>52</v>
      </c>
      <c r="E62" s="220" t="s">
        <v>52</v>
      </c>
      <c r="F62" s="220" t="s">
        <v>52</v>
      </c>
      <c r="G62" s="220" t="s">
        <v>52</v>
      </c>
      <c r="H62" s="220" t="s">
        <v>52</v>
      </c>
      <c r="I62" s="220" t="s">
        <v>52</v>
      </c>
      <c r="J62" s="220" t="s">
        <v>52</v>
      </c>
      <c r="K62" s="220" t="s">
        <v>52</v>
      </c>
      <c r="L62" s="220">
        <v>4.0599999999999996</v>
      </c>
      <c r="M62" s="220">
        <v>4.09</v>
      </c>
      <c r="N62" s="220">
        <v>4.13</v>
      </c>
      <c r="O62" s="220">
        <v>4.17</v>
      </c>
      <c r="P62" s="220">
        <v>4.1399999999999997</v>
      </c>
      <c r="Q62" s="220">
        <v>4.07</v>
      </c>
      <c r="R62" s="220">
        <v>3.96</v>
      </c>
      <c r="S62" s="220">
        <v>3.94</v>
      </c>
      <c r="T62" s="220">
        <v>3.9</v>
      </c>
      <c r="U62" s="220">
        <v>3.91</v>
      </c>
      <c r="V62" s="220">
        <v>3.99</v>
      </c>
      <c r="W62" s="220">
        <v>4.07</v>
      </c>
      <c r="X62" s="220">
        <v>4.0999999999999996</v>
      </c>
      <c r="Y62" s="220">
        <v>4.0999999999999996</v>
      </c>
      <c r="Z62" s="220">
        <v>4.0999999999999996</v>
      </c>
      <c r="AA62" s="334"/>
    </row>
    <row r="63" spans="1:27" ht="15.6" customHeight="1" x14ac:dyDescent="0.3">
      <c r="A63" s="298" t="s">
        <v>231</v>
      </c>
      <c r="B63" s="319" t="s">
        <v>45</v>
      </c>
      <c r="C63" s="220" t="s">
        <v>52</v>
      </c>
      <c r="D63" s="220" t="s">
        <v>52</v>
      </c>
      <c r="E63" s="220" t="s">
        <v>52</v>
      </c>
      <c r="F63" s="220" t="s">
        <v>52</v>
      </c>
      <c r="G63" s="220" t="s">
        <v>52</v>
      </c>
      <c r="H63" s="220" t="s">
        <v>52</v>
      </c>
      <c r="I63" s="220" t="s">
        <v>52</v>
      </c>
      <c r="J63" s="220" t="s">
        <v>52</v>
      </c>
      <c r="K63" s="220" t="s">
        <v>52</v>
      </c>
      <c r="L63" s="220">
        <v>3.78</v>
      </c>
      <c r="M63" s="220">
        <v>3.81</v>
      </c>
      <c r="N63" s="220">
        <v>3.89</v>
      </c>
      <c r="O63" s="220">
        <v>3.95</v>
      </c>
      <c r="P63" s="220">
        <v>3.95</v>
      </c>
      <c r="Q63" s="220">
        <v>3.89</v>
      </c>
      <c r="R63" s="220">
        <v>3.83</v>
      </c>
      <c r="S63" s="220">
        <v>3.73</v>
      </c>
      <c r="T63" s="220">
        <v>3.67</v>
      </c>
      <c r="U63" s="220">
        <v>3.71</v>
      </c>
      <c r="V63" s="220">
        <v>3.72</v>
      </c>
      <c r="W63" s="220">
        <v>3.77</v>
      </c>
      <c r="X63" s="220">
        <v>3.84</v>
      </c>
      <c r="Y63" s="220">
        <v>3.89</v>
      </c>
      <c r="Z63" s="220">
        <v>3.93</v>
      </c>
      <c r="AA63" s="334"/>
    </row>
    <row r="64" spans="1:27" ht="15.6" customHeight="1" x14ac:dyDescent="0.3">
      <c r="A64" s="298" t="s">
        <v>232</v>
      </c>
      <c r="B64" s="319" t="s">
        <v>46</v>
      </c>
      <c r="C64" s="220" t="s">
        <v>52</v>
      </c>
      <c r="D64" s="220" t="s">
        <v>52</v>
      </c>
      <c r="E64" s="220" t="s">
        <v>52</v>
      </c>
      <c r="F64" s="220" t="s">
        <v>52</v>
      </c>
      <c r="G64" s="220" t="s">
        <v>52</v>
      </c>
      <c r="H64" s="220" t="s">
        <v>52</v>
      </c>
      <c r="I64" s="220" t="s">
        <v>52</v>
      </c>
      <c r="J64" s="220" t="s">
        <v>52</v>
      </c>
      <c r="K64" s="220" t="s">
        <v>52</v>
      </c>
      <c r="L64" s="220">
        <v>3.81</v>
      </c>
      <c r="M64" s="220">
        <v>3.9</v>
      </c>
      <c r="N64" s="220">
        <v>3.93</v>
      </c>
      <c r="O64" s="220">
        <v>3.9</v>
      </c>
      <c r="P64" s="220">
        <v>3.92</v>
      </c>
      <c r="Q64" s="220">
        <v>3.86</v>
      </c>
      <c r="R64" s="220">
        <v>3.77</v>
      </c>
      <c r="S64" s="220">
        <v>3.74</v>
      </c>
      <c r="T64" s="220">
        <v>3.7</v>
      </c>
      <c r="U64" s="220">
        <v>3.74</v>
      </c>
      <c r="V64" s="220">
        <v>3.78</v>
      </c>
      <c r="W64" s="220">
        <v>3.85</v>
      </c>
      <c r="X64" s="220">
        <v>3.92</v>
      </c>
      <c r="Y64" s="220">
        <v>3.9</v>
      </c>
      <c r="Z64" s="220">
        <v>3.97</v>
      </c>
      <c r="AA64" s="334"/>
    </row>
    <row r="65" spans="1:27" ht="15.6" customHeight="1" x14ac:dyDescent="0.3">
      <c r="A65" s="298" t="s">
        <v>233</v>
      </c>
      <c r="B65" s="319" t="s">
        <v>47</v>
      </c>
      <c r="C65" s="220" t="s">
        <v>52</v>
      </c>
      <c r="D65" s="220" t="s">
        <v>52</v>
      </c>
      <c r="E65" s="220" t="s">
        <v>52</v>
      </c>
      <c r="F65" s="220" t="s">
        <v>52</v>
      </c>
      <c r="G65" s="220" t="s">
        <v>52</v>
      </c>
      <c r="H65" s="220" t="s">
        <v>52</v>
      </c>
      <c r="I65" s="220" t="s">
        <v>52</v>
      </c>
      <c r="J65" s="220" t="s">
        <v>52</v>
      </c>
      <c r="K65" s="220" t="s">
        <v>52</v>
      </c>
      <c r="L65" s="220">
        <v>4.24</v>
      </c>
      <c r="M65" s="220">
        <v>4.28</v>
      </c>
      <c r="N65" s="220">
        <v>4.3499999999999996</v>
      </c>
      <c r="O65" s="220">
        <v>4.3499999999999996</v>
      </c>
      <c r="P65" s="220">
        <v>4.29</v>
      </c>
      <c r="Q65" s="220">
        <v>4.16</v>
      </c>
      <c r="R65" s="220">
        <v>4.12</v>
      </c>
      <c r="S65" s="220">
        <v>4.0999999999999996</v>
      </c>
      <c r="T65" s="220">
        <v>4.08</v>
      </c>
      <c r="U65" s="220">
        <v>4.0999999999999996</v>
      </c>
      <c r="V65" s="220">
        <v>4.17</v>
      </c>
      <c r="W65" s="220">
        <v>4.26</v>
      </c>
      <c r="X65" s="220">
        <v>4.26</v>
      </c>
      <c r="Y65" s="220">
        <v>4.3</v>
      </c>
      <c r="Z65" s="220">
        <v>4.29</v>
      </c>
      <c r="AA65" s="334"/>
    </row>
    <row r="66" spans="1:27" ht="15.6" customHeight="1" x14ac:dyDescent="0.3">
      <c r="A66" s="298" t="s">
        <v>234</v>
      </c>
      <c r="B66" s="319" t="s">
        <v>48</v>
      </c>
      <c r="C66" s="220" t="s">
        <v>52</v>
      </c>
      <c r="D66" s="220" t="s">
        <v>52</v>
      </c>
      <c r="E66" s="220" t="s">
        <v>52</v>
      </c>
      <c r="F66" s="220" t="s">
        <v>52</v>
      </c>
      <c r="G66" s="220" t="s">
        <v>52</v>
      </c>
      <c r="H66" s="220" t="s">
        <v>52</v>
      </c>
      <c r="I66" s="220" t="s">
        <v>52</v>
      </c>
      <c r="J66" s="220" t="s">
        <v>52</v>
      </c>
      <c r="K66" s="220" t="s">
        <v>52</v>
      </c>
      <c r="L66" s="220">
        <v>3.9</v>
      </c>
      <c r="M66" s="220">
        <v>3.95</v>
      </c>
      <c r="N66" s="220">
        <v>4.03</v>
      </c>
      <c r="O66" s="220">
        <v>4.05</v>
      </c>
      <c r="P66" s="220">
        <v>3.96</v>
      </c>
      <c r="Q66" s="220">
        <v>3.94</v>
      </c>
      <c r="R66" s="220">
        <v>3.92</v>
      </c>
      <c r="S66" s="220">
        <v>3.84</v>
      </c>
      <c r="T66" s="220">
        <v>3.8</v>
      </c>
      <c r="U66" s="220">
        <v>3.82</v>
      </c>
      <c r="V66" s="220">
        <v>3.8</v>
      </c>
      <c r="W66" s="220">
        <v>3.92</v>
      </c>
      <c r="X66" s="220">
        <v>3.91</v>
      </c>
      <c r="Y66" s="220">
        <v>3.89</v>
      </c>
      <c r="Z66" s="220">
        <v>3.9</v>
      </c>
      <c r="AA66" s="334"/>
    </row>
    <row r="67" spans="1:27" ht="15.6" customHeight="1" x14ac:dyDescent="0.3">
      <c r="A67" s="298" t="s">
        <v>235</v>
      </c>
      <c r="B67" s="319" t="s">
        <v>49</v>
      </c>
      <c r="C67" s="220" t="s">
        <v>52</v>
      </c>
      <c r="D67" s="220" t="s">
        <v>52</v>
      </c>
      <c r="E67" s="220" t="s">
        <v>52</v>
      </c>
      <c r="F67" s="220" t="s">
        <v>52</v>
      </c>
      <c r="G67" s="220" t="s">
        <v>52</v>
      </c>
      <c r="H67" s="220" t="s">
        <v>52</v>
      </c>
      <c r="I67" s="220" t="s">
        <v>52</v>
      </c>
      <c r="J67" s="220" t="s">
        <v>52</v>
      </c>
      <c r="K67" s="220" t="s">
        <v>52</v>
      </c>
      <c r="L67" s="220">
        <v>4.5</v>
      </c>
      <c r="M67" s="220">
        <v>4.53</v>
      </c>
      <c r="N67" s="220">
        <v>4.5599999999999996</v>
      </c>
      <c r="O67" s="220">
        <v>4.59</v>
      </c>
      <c r="P67" s="220">
        <v>4.63</v>
      </c>
      <c r="Q67" s="220">
        <v>4.57</v>
      </c>
      <c r="R67" s="220">
        <v>4.41</v>
      </c>
      <c r="S67" s="220">
        <v>4.29</v>
      </c>
      <c r="T67" s="220">
        <v>4.2699999999999996</v>
      </c>
      <c r="U67" s="220">
        <v>4.34</v>
      </c>
      <c r="V67" s="220">
        <v>4.43</v>
      </c>
      <c r="W67" s="220">
        <v>4.5</v>
      </c>
      <c r="X67" s="220">
        <v>4.51</v>
      </c>
      <c r="Y67" s="220">
        <v>4.51</v>
      </c>
      <c r="Z67" s="220">
        <v>4.5199999999999996</v>
      </c>
      <c r="AA67" s="334"/>
    </row>
    <row r="68" spans="1:27" ht="15.6" customHeight="1" x14ac:dyDescent="0.3">
      <c r="A68" s="298" t="s">
        <v>236</v>
      </c>
      <c r="B68" s="319" t="s">
        <v>50</v>
      </c>
      <c r="C68" s="220" t="s">
        <v>52</v>
      </c>
      <c r="D68" s="220" t="s">
        <v>52</v>
      </c>
      <c r="E68" s="220" t="s">
        <v>52</v>
      </c>
      <c r="F68" s="220" t="s">
        <v>52</v>
      </c>
      <c r="G68" s="220" t="s">
        <v>52</v>
      </c>
      <c r="H68" s="220" t="s">
        <v>52</v>
      </c>
      <c r="I68" s="220" t="s">
        <v>52</v>
      </c>
      <c r="J68" s="220" t="s">
        <v>52</v>
      </c>
      <c r="K68" s="220" t="s">
        <v>52</v>
      </c>
      <c r="L68" s="220">
        <v>4.28</v>
      </c>
      <c r="M68" s="220">
        <v>4.29</v>
      </c>
      <c r="N68" s="220">
        <v>4.34</v>
      </c>
      <c r="O68" s="220">
        <v>4.3600000000000003</v>
      </c>
      <c r="P68" s="220">
        <v>4.3600000000000003</v>
      </c>
      <c r="Q68" s="220">
        <v>4.3099999999999996</v>
      </c>
      <c r="R68" s="220">
        <v>4.18</v>
      </c>
      <c r="S68" s="220">
        <v>4.1500000000000004</v>
      </c>
      <c r="T68" s="220">
        <v>4.1100000000000003</v>
      </c>
      <c r="U68" s="220">
        <v>4.13</v>
      </c>
      <c r="V68" s="220">
        <v>4.24</v>
      </c>
      <c r="W68" s="220">
        <v>4.32</v>
      </c>
      <c r="X68" s="220">
        <v>4.33</v>
      </c>
      <c r="Y68" s="220">
        <v>4.3099999999999996</v>
      </c>
      <c r="Z68" s="220">
        <v>4.3099999999999996</v>
      </c>
      <c r="AA68" s="334"/>
    </row>
    <row r="69" spans="1:27" s="325" customFormat="1" ht="24" customHeight="1" x14ac:dyDescent="0.3">
      <c r="A69" s="336"/>
      <c r="B69" s="223" t="s">
        <v>128</v>
      </c>
      <c r="C69" s="224" t="s">
        <v>52</v>
      </c>
      <c r="D69" s="224" t="s">
        <v>52</v>
      </c>
      <c r="E69" s="224" t="s">
        <v>52</v>
      </c>
      <c r="F69" s="224" t="s">
        <v>52</v>
      </c>
      <c r="G69" s="224" t="s">
        <v>52</v>
      </c>
      <c r="H69" s="224" t="s">
        <v>52</v>
      </c>
      <c r="I69" s="224" t="s">
        <v>52</v>
      </c>
      <c r="J69" s="224" t="s">
        <v>52</v>
      </c>
      <c r="K69" s="224" t="s">
        <v>52</v>
      </c>
      <c r="L69" s="224">
        <v>4.1544067629105426</v>
      </c>
      <c r="M69" s="224">
        <v>4.1713133729334704</v>
      </c>
      <c r="N69" s="224">
        <v>4.2367811263416355</v>
      </c>
      <c r="O69" s="224">
        <v>4.2716959829106207</v>
      </c>
      <c r="P69" s="224">
        <v>4.2619117365279333</v>
      </c>
      <c r="Q69" s="224">
        <v>4.1711883299830292</v>
      </c>
      <c r="R69" s="224">
        <v>4.0755484689293402</v>
      </c>
      <c r="S69" s="224">
        <v>4.0316243381063233</v>
      </c>
      <c r="T69" s="224">
        <v>3.9728992257406537</v>
      </c>
      <c r="U69" s="224">
        <v>3.9748020494971703</v>
      </c>
      <c r="V69" s="224">
        <v>4.04181185700154</v>
      </c>
      <c r="W69" s="224">
        <v>4.1435583969733081</v>
      </c>
      <c r="X69" s="224">
        <v>4.1934472868794694</v>
      </c>
      <c r="Y69" s="224">
        <v>4.2140063259661593</v>
      </c>
      <c r="Z69" s="224">
        <v>4.2040970881151773</v>
      </c>
      <c r="AA69" s="324"/>
    </row>
    <row r="70" spans="1:27" s="1" customFormat="1" ht="8.4" customHeight="1" x14ac:dyDescent="0.2">
      <c r="A70" s="326"/>
      <c r="B70" s="236"/>
      <c r="C70" s="337"/>
      <c r="D70" s="337"/>
      <c r="E70" s="337"/>
      <c r="F70" s="337"/>
      <c r="G70" s="337"/>
      <c r="H70" s="337"/>
      <c r="I70" s="337"/>
      <c r="J70" s="337"/>
      <c r="K70" s="337"/>
      <c r="L70" s="337"/>
      <c r="M70" s="337"/>
      <c r="N70" s="225"/>
      <c r="O70" s="337"/>
      <c r="P70" s="337"/>
      <c r="Q70" s="337"/>
      <c r="R70" s="337"/>
      <c r="S70" s="337"/>
      <c r="T70" s="337"/>
      <c r="U70" s="337"/>
      <c r="V70" s="337"/>
      <c r="W70" s="337"/>
      <c r="X70" s="337"/>
      <c r="Y70" s="337"/>
      <c r="Z70" s="225"/>
      <c r="AA70" s="240"/>
    </row>
    <row r="71" spans="1:27" x14ac:dyDescent="0.25">
      <c r="B71" s="236" t="s">
        <v>129</v>
      </c>
      <c r="H71" s="238"/>
      <c r="I71" s="239" t="s">
        <v>112</v>
      </c>
      <c r="J71" s="240"/>
      <c r="K71" s="240"/>
      <c r="L71" s="240"/>
      <c r="M71" s="240"/>
    </row>
    <row r="72" spans="1:27" s="51" customFormat="1" ht="15" customHeight="1" collapsed="1" x14ac:dyDescent="0.3">
      <c r="A72" s="308"/>
      <c r="B72" s="309"/>
      <c r="C72" s="333"/>
      <c r="D72" s="333"/>
      <c r="E72" s="333"/>
      <c r="F72" s="333"/>
      <c r="G72" s="333"/>
      <c r="H72" s="333"/>
      <c r="I72" s="333"/>
      <c r="J72" s="333"/>
      <c r="K72" s="333"/>
      <c r="L72" s="333"/>
      <c r="M72" s="333"/>
      <c r="N72" s="333"/>
      <c r="O72" s="333"/>
      <c r="P72" s="333"/>
      <c r="Q72" s="333"/>
      <c r="R72" s="333"/>
      <c r="S72" s="333"/>
      <c r="T72" s="333"/>
      <c r="U72" s="333"/>
      <c r="V72" s="333"/>
      <c r="W72" s="333"/>
      <c r="X72" s="333"/>
      <c r="Y72" s="333"/>
      <c r="Z72" s="333"/>
      <c r="AA72" s="310"/>
    </row>
    <row r="73" spans="1:27" s="51" customFormat="1" ht="22.2" customHeight="1" x14ac:dyDescent="0.3">
      <c r="A73" s="308"/>
      <c r="B73" s="309"/>
      <c r="C73" s="333"/>
      <c r="D73" s="333"/>
      <c r="E73" s="333"/>
      <c r="F73" s="333"/>
      <c r="G73" s="333"/>
      <c r="H73" s="333"/>
      <c r="I73" s="333"/>
      <c r="J73" s="333"/>
      <c r="K73" s="333"/>
      <c r="L73" s="333"/>
      <c r="M73" s="333"/>
      <c r="N73" s="333"/>
      <c r="O73" s="333"/>
      <c r="P73" s="333"/>
      <c r="Q73" s="333"/>
      <c r="R73" s="333"/>
      <c r="S73" s="333"/>
      <c r="T73" s="333"/>
      <c r="U73" s="333"/>
      <c r="V73" s="333"/>
      <c r="W73" s="333"/>
      <c r="X73" s="333"/>
      <c r="Y73" s="333"/>
      <c r="Z73" s="333"/>
      <c r="AA73" s="310"/>
    </row>
    <row r="74" spans="1:27" s="307" customFormat="1" ht="27" customHeight="1" x14ac:dyDescent="0.25">
      <c r="A74" s="338"/>
      <c r="B74" s="226" t="s">
        <v>250</v>
      </c>
      <c r="C74" s="339"/>
      <c r="D74" s="339"/>
      <c r="E74" s="339"/>
      <c r="F74" s="339"/>
      <c r="G74" s="339"/>
      <c r="H74" s="339"/>
      <c r="I74" s="304"/>
      <c r="J74" s="304"/>
      <c r="K74" s="218" t="s">
        <v>127</v>
      </c>
      <c r="L74" s="304"/>
      <c r="M74" s="304"/>
      <c r="N74" s="305"/>
      <c r="O74" s="304"/>
      <c r="P74" s="304"/>
      <c r="Q74" s="304"/>
      <c r="R74" s="304"/>
      <c r="S74" s="304"/>
      <c r="T74" s="304"/>
      <c r="U74" s="304"/>
      <c r="V74" s="304"/>
      <c r="W74" s="218"/>
      <c r="X74" s="304"/>
      <c r="Y74" s="304"/>
      <c r="Z74" s="306" t="s">
        <v>173</v>
      </c>
      <c r="AA74" s="306"/>
    </row>
    <row r="75" spans="1:27" s="51" customFormat="1" ht="15" hidden="1" customHeight="1" outlineLevel="1" x14ac:dyDescent="0.3">
      <c r="A75" s="308"/>
      <c r="B75" s="309"/>
      <c r="C75" s="332">
        <v>45261</v>
      </c>
      <c r="D75" s="332">
        <v>45231</v>
      </c>
      <c r="E75" s="332">
        <v>45200</v>
      </c>
      <c r="F75" s="332">
        <v>45170</v>
      </c>
      <c r="G75" s="332">
        <v>45139</v>
      </c>
      <c r="H75" s="332">
        <v>45108</v>
      </c>
      <c r="I75" s="332">
        <v>45078</v>
      </c>
      <c r="J75" s="332">
        <v>45047</v>
      </c>
      <c r="K75" s="332">
        <v>45017</v>
      </c>
      <c r="L75" s="332">
        <v>44986</v>
      </c>
      <c r="M75" s="332">
        <v>44958</v>
      </c>
      <c r="N75" s="332">
        <v>44927</v>
      </c>
      <c r="O75" s="332">
        <v>44896</v>
      </c>
      <c r="P75" s="332">
        <v>44866</v>
      </c>
      <c r="Q75" s="332">
        <v>44835</v>
      </c>
      <c r="R75" s="332">
        <v>44805</v>
      </c>
      <c r="S75" s="332">
        <v>44774</v>
      </c>
      <c r="T75" s="332">
        <v>44743</v>
      </c>
      <c r="U75" s="332">
        <v>44713</v>
      </c>
      <c r="V75" s="332">
        <v>44682</v>
      </c>
      <c r="W75" s="332">
        <v>44652</v>
      </c>
      <c r="X75" s="332">
        <v>44621</v>
      </c>
      <c r="Y75" s="332">
        <v>44593</v>
      </c>
      <c r="Z75" s="332">
        <v>44562</v>
      </c>
      <c r="AA75" s="310"/>
    </row>
    <row r="76" spans="1:27" s="51" customFormat="1" ht="15" customHeight="1" collapsed="1" x14ac:dyDescent="0.3">
      <c r="A76" s="308"/>
      <c r="B76" s="309"/>
      <c r="C76" s="333"/>
      <c r="D76" s="333"/>
      <c r="E76" s="333"/>
      <c r="F76" s="333"/>
      <c r="G76" s="333"/>
      <c r="H76" s="333"/>
      <c r="I76" s="333"/>
      <c r="J76" s="333"/>
      <c r="K76" s="333"/>
      <c r="L76" s="333"/>
      <c r="M76" s="333"/>
      <c r="N76" s="333"/>
      <c r="O76" s="333"/>
      <c r="P76" s="333"/>
      <c r="Q76" s="333"/>
      <c r="R76" s="333"/>
      <c r="S76" s="333"/>
      <c r="T76" s="333"/>
      <c r="U76" s="333"/>
      <c r="V76" s="333"/>
      <c r="W76" s="333"/>
      <c r="X76" s="333"/>
      <c r="Y76" s="333"/>
      <c r="Z76" s="333"/>
      <c r="AA76" s="310"/>
    </row>
    <row r="77" spans="1:27" s="314" customFormat="1" ht="33.6" customHeight="1" x14ac:dyDescent="0.25">
      <c r="A77" s="298"/>
      <c r="B77" s="311"/>
      <c r="C77" s="312" t="s">
        <v>265</v>
      </c>
      <c r="D77" s="312" t="s">
        <v>266</v>
      </c>
      <c r="E77" s="312" t="s">
        <v>267</v>
      </c>
      <c r="F77" s="312" t="s">
        <v>268</v>
      </c>
      <c r="G77" s="312" t="s">
        <v>269</v>
      </c>
      <c r="H77" s="312" t="s">
        <v>270</v>
      </c>
      <c r="I77" s="312" t="s">
        <v>271</v>
      </c>
      <c r="J77" s="312" t="s">
        <v>272</v>
      </c>
      <c r="K77" s="312" t="s">
        <v>273</v>
      </c>
      <c r="L77" s="312" t="s">
        <v>274</v>
      </c>
      <c r="M77" s="312" t="s">
        <v>275</v>
      </c>
      <c r="N77" s="312" t="s">
        <v>264</v>
      </c>
      <c r="O77" s="219" t="s">
        <v>189</v>
      </c>
      <c r="P77" s="219" t="s">
        <v>190</v>
      </c>
      <c r="Q77" s="219" t="s">
        <v>191</v>
      </c>
      <c r="R77" s="219" t="s">
        <v>192</v>
      </c>
      <c r="S77" s="219" t="s">
        <v>193</v>
      </c>
      <c r="T77" s="219" t="s">
        <v>194</v>
      </c>
      <c r="U77" s="219" t="s">
        <v>195</v>
      </c>
      <c r="V77" s="219" t="s">
        <v>196</v>
      </c>
      <c r="W77" s="219" t="s">
        <v>197</v>
      </c>
      <c r="X77" s="219" t="s">
        <v>198</v>
      </c>
      <c r="Y77" s="219" t="s">
        <v>199</v>
      </c>
      <c r="Z77" s="219" t="s">
        <v>174</v>
      </c>
      <c r="AA77" s="313"/>
    </row>
    <row r="78" spans="1:27" ht="15.6" customHeight="1" x14ac:dyDescent="0.3">
      <c r="A78" s="298" t="s">
        <v>210</v>
      </c>
      <c r="B78" s="315" t="s">
        <v>23</v>
      </c>
      <c r="C78" s="220" t="s">
        <v>52</v>
      </c>
      <c r="D78" s="220" t="s">
        <v>52</v>
      </c>
      <c r="E78" s="220" t="s">
        <v>52</v>
      </c>
      <c r="F78" s="220" t="s">
        <v>52</v>
      </c>
      <c r="G78" s="220" t="s">
        <v>52</v>
      </c>
      <c r="H78" s="220" t="s">
        <v>52</v>
      </c>
      <c r="I78" s="220" t="s">
        <v>52</v>
      </c>
      <c r="J78" s="220" t="s">
        <v>52</v>
      </c>
      <c r="K78" s="220" t="s">
        <v>52</v>
      </c>
      <c r="L78" s="220">
        <v>3.58</v>
      </c>
      <c r="M78" s="220">
        <v>3.61</v>
      </c>
      <c r="N78" s="220">
        <v>3.61</v>
      </c>
      <c r="O78" s="220">
        <v>3.64</v>
      </c>
      <c r="P78" s="220">
        <v>3.66</v>
      </c>
      <c r="Q78" s="220">
        <v>3.44</v>
      </c>
      <c r="R78" s="220">
        <v>3.56</v>
      </c>
      <c r="S78" s="220">
        <v>3.53</v>
      </c>
      <c r="T78" s="220">
        <v>3.46</v>
      </c>
      <c r="U78" s="220">
        <v>3.48</v>
      </c>
      <c r="V78" s="220">
        <v>3.54</v>
      </c>
      <c r="W78" s="220">
        <v>3.58</v>
      </c>
      <c r="X78" s="220">
        <v>3.59</v>
      </c>
      <c r="Y78" s="220">
        <v>3.6</v>
      </c>
      <c r="Z78" s="220">
        <v>3.6</v>
      </c>
      <c r="AA78" s="334"/>
    </row>
    <row r="79" spans="1:27" ht="15.6" customHeight="1" x14ac:dyDescent="0.3">
      <c r="A79" s="298" t="s">
        <v>211</v>
      </c>
      <c r="B79" s="319" t="s">
        <v>25</v>
      </c>
      <c r="C79" s="220" t="s">
        <v>52</v>
      </c>
      <c r="D79" s="220" t="s">
        <v>52</v>
      </c>
      <c r="E79" s="220" t="s">
        <v>52</v>
      </c>
      <c r="F79" s="220" t="s">
        <v>52</v>
      </c>
      <c r="G79" s="220" t="s">
        <v>52</v>
      </c>
      <c r="H79" s="220" t="s">
        <v>52</v>
      </c>
      <c r="I79" s="220" t="s">
        <v>52</v>
      </c>
      <c r="J79" s="220" t="s">
        <v>52</v>
      </c>
      <c r="K79" s="220" t="s">
        <v>52</v>
      </c>
      <c r="L79" s="220">
        <v>3.23</v>
      </c>
      <c r="M79" s="220">
        <v>3.24</v>
      </c>
      <c r="N79" s="220">
        <v>3.23</v>
      </c>
      <c r="O79" s="220">
        <v>3.23</v>
      </c>
      <c r="P79" s="220">
        <v>3.23</v>
      </c>
      <c r="Q79" s="220">
        <v>3.22</v>
      </c>
      <c r="R79" s="220">
        <v>3.23</v>
      </c>
      <c r="S79" s="220">
        <v>3.25</v>
      </c>
      <c r="T79" s="220">
        <v>3.22</v>
      </c>
      <c r="U79" s="220">
        <v>3.23</v>
      </c>
      <c r="V79" s="220">
        <v>3.23</v>
      </c>
      <c r="W79" s="220">
        <v>3.22</v>
      </c>
      <c r="X79" s="220">
        <v>3.23</v>
      </c>
      <c r="Y79" s="220">
        <v>3.24</v>
      </c>
      <c r="Z79" s="220">
        <v>3.24</v>
      </c>
      <c r="AA79" s="334"/>
    </row>
    <row r="80" spans="1:27" ht="15.6" customHeight="1" x14ac:dyDescent="0.3">
      <c r="A80" s="298" t="s">
        <v>212</v>
      </c>
      <c r="B80" s="319" t="s">
        <v>26</v>
      </c>
      <c r="C80" s="220" t="s">
        <v>52</v>
      </c>
      <c r="D80" s="220" t="s">
        <v>52</v>
      </c>
      <c r="E80" s="220" t="s">
        <v>52</v>
      </c>
      <c r="F80" s="220" t="s">
        <v>52</v>
      </c>
      <c r="G80" s="220" t="s">
        <v>52</v>
      </c>
      <c r="H80" s="220" t="s">
        <v>52</v>
      </c>
      <c r="I80" s="220" t="s">
        <v>52</v>
      </c>
      <c r="J80" s="220" t="s">
        <v>52</v>
      </c>
      <c r="K80" s="220" t="s">
        <v>52</v>
      </c>
      <c r="L80" s="220">
        <v>3.47</v>
      </c>
      <c r="M80" s="220">
        <v>3.49</v>
      </c>
      <c r="N80" s="220">
        <v>3.55</v>
      </c>
      <c r="O80" s="220">
        <v>3.58</v>
      </c>
      <c r="P80" s="220">
        <v>3.57</v>
      </c>
      <c r="Q80" s="220">
        <v>3.51</v>
      </c>
      <c r="R80" s="220">
        <v>3.42</v>
      </c>
      <c r="S80" s="220">
        <v>3.38</v>
      </c>
      <c r="T80" s="220">
        <v>3.37</v>
      </c>
      <c r="U80" s="220">
        <v>3.4</v>
      </c>
      <c r="V80" s="220">
        <v>3.44</v>
      </c>
      <c r="W80" s="220">
        <v>3.48</v>
      </c>
      <c r="X80" s="220">
        <v>3.49</v>
      </c>
      <c r="Y80" s="220">
        <v>3.51</v>
      </c>
      <c r="Z80" s="220">
        <v>3.49</v>
      </c>
      <c r="AA80" s="334"/>
    </row>
    <row r="81" spans="1:27" ht="15.6" customHeight="1" x14ac:dyDescent="0.3">
      <c r="A81" s="298" t="s">
        <v>213</v>
      </c>
      <c r="B81" s="319" t="s">
        <v>27</v>
      </c>
      <c r="C81" s="220" t="s">
        <v>52</v>
      </c>
      <c r="D81" s="220" t="s">
        <v>52</v>
      </c>
      <c r="E81" s="220" t="s">
        <v>52</v>
      </c>
      <c r="F81" s="220" t="s">
        <v>52</v>
      </c>
      <c r="G81" s="220" t="s">
        <v>52</v>
      </c>
      <c r="H81" s="220" t="s">
        <v>52</v>
      </c>
      <c r="I81" s="220" t="s">
        <v>52</v>
      </c>
      <c r="J81" s="220" t="s">
        <v>52</v>
      </c>
      <c r="K81" s="220" t="s">
        <v>52</v>
      </c>
      <c r="L81" s="220">
        <v>3.55</v>
      </c>
      <c r="M81" s="220">
        <v>3.6</v>
      </c>
      <c r="N81" s="220">
        <v>3.74</v>
      </c>
      <c r="O81" s="220">
        <v>3.7</v>
      </c>
      <c r="P81" s="220">
        <v>3.79</v>
      </c>
      <c r="Q81" s="220">
        <v>3.74</v>
      </c>
      <c r="R81" s="220">
        <v>3.64</v>
      </c>
      <c r="S81" s="220">
        <v>3.61</v>
      </c>
      <c r="T81" s="220">
        <v>3.54</v>
      </c>
      <c r="U81" s="220">
        <v>3.55</v>
      </c>
      <c r="V81" s="220">
        <v>3.65</v>
      </c>
      <c r="W81" s="220">
        <v>3.68</v>
      </c>
      <c r="X81" s="220">
        <v>3.69</v>
      </c>
      <c r="Y81" s="220">
        <v>3.68</v>
      </c>
      <c r="Z81" s="220">
        <v>3.68</v>
      </c>
      <c r="AA81" s="334"/>
    </row>
    <row r="82" spans="1:27" ht="15.6" customHeight="1" x14ac:dyDescent="0.3">
      <c r="A82" s="298" t="s">
        <v>214</v>
      </c>
      <c r="B82" s="319" t="s">
        <v>28</v>
      </c>
      <c r="C82" s="220" t="s">
        <v>52</v>
      </c>
      <c r="D82" s="220" t="s">
        <v>52</v>
      </c>
      <c r="E82" s="220" t="s">
        <v>52</v>
      </c>
      <c r="F82" s="220" t="s">
        <v>52</v>
      </c>
      <c r="G82" s="220" t="s">
        <v>52</v>
      </c>
      <c r="H82" s="220" t="s">
        <v>52</v>
      </c>
      <c r="I82" s="220" t="s">
        <v>52</v>
      </c>
      <c r="J82" s="220" t="s">
        <v>52</v>
      </c>
      <c r="K82" s="220" t="s">
        <v>52</v>
      </c>
      <c r="L82" s="220">
        <v>3.48</v>
      </c>
      <c r="M82" s="220">
        <v>3.49</v>
      </c>
      <c r="N82" s="220">
        <v>3.54</v>
      </c>
      <c r="O82" s="220">
        <v>3.58</v>
      </c>
      <c r="P82" s="220">
        <v>3.59</v>
      </c>
      <c r="Q82" s="220">
        <v>3.52</v>
      </c>
      <c r="R82" s="220">
        <v>3.43</v>
      </c>
      <c r="S82" s="220">
        <v>3.39</v>
      </c>
      <c r="T82" s="220">
        <v>3.36</v>
      </c>
      <c r="U82" s="220">
        <v>3.38</v>
      </c>
      <c r="V82" s="220">
        <v>3.42</v>
      </c>
      <c r="W82" s="220">
        <v>3.46</v>
      </c>
      <c r="X82" s="220">
        <v>3.48</v>
      </c>
      <c r="Y82" s="220">
        <v>3.49</v>
      </c>
      <c r="Z82" s="220">
        <v>3.49</v>
      </c>
      <c r="AA82" s="334"/>
    </row>
    <row r="83" spans="1:27" ht="15.6" customHeight="1" x14ac:dyDescent="0.3">
      <c r="A83" s="298" t="s">
        <v>215</v>
      </c>
      <c r="B83" s="319" t="s">
        <v>29</v>
      </c>
      <c r="C83" s="220" t="s">
        <v>52</v>
      </c>
      <c r="D83" s="220" t="s">
        <v>52</v>
      </c>
      <c r="E83" s="220" t="s">
        <v>52</v>
      </c>
      <c r="F83" s="220" t="s">
        <v>52</v>
      </c>
      <c r="G83" s="220" t="s">
        <v>52</v>
      </c>
      <c r="H83" s="220" t="s">
        <v>52</v>
      </c>
      <c r="I83" s="220" t="s">
        <v>52</v>
      </c>
      <c r="J83" s="220" t="s">
        <v>52</v>
      </c>
      <c r="K83" s="220" t="s">
        <v>52</v>
      </c>
      <c r="L83" s="220">
        <v>3.41</v>
      </c>
      <c r="M83" s="220">
        <v>3.42</v>
      </c>
      <c r="N83" s="220">
        <v>3.46</v>
      </c>
      <c r="O83" s="220">
        <v>3.5</v>
      </c>
      <c r="P83" s="220">
        <v>3.53</v>
      </c>
      <c r="Q83" s="220">
        <v>3.5</v>
      </c>
      <c r="R83" s="220">
        <v>3.39</v>
      </c>
      <c r="S83" s="220">
        <v>3.34</v>
      </c>
      <c r="T83" s="220">
        <v>3.31</v>
      </c>
      <c r="U83" s="220">
        <v>3.32</v>
      </c>
      <c r="V83" s="220">
        <v>3.34</v>
      </c>
      <c r="W83" s="220">
        <v>3.36</v>
      </c>
      <c r="X83" s="220">
        <v>3.39</v>
      </c>
      <c r="Y83" s="220">
        <v>3.37</v>
      </c>
      <c r="Z83" s="220">
        <v>3.42</v>
      </c>
      <c r="AA83" s="334"/>
    </row>
    <row r="84" spans="1:27" ht="15.6" customHeight="1" x14ac:dyDescent="0.3">
      <c r="A84" s="298" t="s">
        <v>216</v>
      </c>
      <c r="B84" s="319" t="s">
        <v>30</v>
      </c>
      <c r="C84" s="220" t="s">
        <v>52</v>
      </c>
      <c r="D84" s="220" t="s">
        <v>52</v>
      </c>
      <c r="E84" s="220" t="s">
        <v>52</v>
      </c>
      <c r="F84" s="220" t="s">
        <v>52</v>
      </c>
      <c r="G84" s="220" t="s">
        <v>52</v>
      </c>
      <c r="H84" s="220" t="s">
        <v>52</v>
      </c>
      <c r="I84" s="220" t="s">
        <v>52</v>
      </c>
      <c r="J84" s="220" t="s">
        <v>52</v>
      </c>
      <c r="K84" s="220" t="s">
        <v>52</v>
      </c>
      <c r="L84" s="220">
        <v>3.25</v>
      </c>
      <c r="M84" s="220">
        <v>3.43</v>
      </c>
      <c r="N84" s="220">
        <v>3.48</v>
      </c>
      <c r="O84" s="220">
        <v>3.7</v>
      </c>
      <c r="P84" s="220">
        <v>3.87</v>
      </c>
      <c r="Q84" s="220">
        <v>3.93</v>
      </c>
      <c r="R84" s="220">
        <v>3.78</v>
      </c>
      <c r="S84" s="220">
        <v>3.62</v>
      </c>
      <c r="T84" s="220">
        <v>3.47</v>
      </c>
      <c r="U84" s="220">
        <v>3.39</v>
      </c>
      <c r="V84" s="220">
        <v>3.4</v>
      </c>
      <c r="W84" s="220">
        <v>3.36</v>
      </c>
      <c r="X84" s="220">
        <v>3.31</v>
      </c>
      <c r="Y84" s="220">
        <v>3.5</v>
      </c>
      <c r="Z84" s="220">
        <v>3.5</v>
      </c>
      <c r="AA84" s="334"/>
    </row>
    <row r="85" spans="1:27" ht="15.6" customHeight="1" x14ac:dyDescent="0.3">
      <c r="A85" s="298" t="s">
        <v>217</v>
      </c>
      <c r="B85" s="319" t="s">
        <v>31</v>
      </c>
      <c r="C85" s="220" t="s">
        <v>52</v>
      </c>
      <c r="D85" s="220" t="s">
        <v>52</v>
      </c>
      <c r="E85" s="220" t="s">
        <v>52</v>
      </c>
      <c r="F85" s="220" t="s">
        <v>52</v>
      </c>
      <c r="G85" s="220" t="s">
        <v>52</v>
      </c>
      <c r="H85" s="220" t="s">
        <v>52</v>
      </c>
      <c r="I85" s="220" t="s">
        <v>52</v>
      </c>
      <c r="J85" s="220" t="s">
        <v>52</v>
      </c>
      <c r="K85" s="220" t="s">
        <v>52</v>
      </c>
      <c r="L85" s="220">
        <v>3.44</v>
      </c>
      <c r="M85" s="220">
        <v>3.47</v>
      </c>
      <c r="N85" s="220">
        <v>3.5</v>
      </c>
      <c r="O85" s="220">
        <v>3.55</v>
      </c>
      <c r="P85" s="220">
        <v>3.54</v>
      </c>
      <c r="Q85" s="220">
        <v>3.49</v>
      </c>
      <c r="R85" s="220">
        <v>3.43</v>
      </c>
      <c r="S85" s="220">
        <v>3.34</v>
      </c>
      <c r="T85" s="220">
        <v>3.26</v>
      </c>
      <c r="U85" s="220">
        <v>3.33</v>
      </c>
      <c r="V85" s="220">
        <v>3.36</v>
      </c>
      <c r="W85" s="220">
        <v>3.45</v>
      </c>
      <c r="X85" s="220">
        <v>3.45</v>
      </c>
      <c r="Y85" s="220">
        <v>3.51</v>
      </c>
      <c r="Z85" s="220">
        <v>3.49</v>
      </c>
      <c r="AA85" s="334"/>
    </row>
    <row r="86" spans="1:27" ht="15.6" customHeight="1" x14ac:dyDescent="0.3">
      <c r="A86" s="298" t="s">
        <v>218</v>
      </c>
      <c r="B86" s="319" t="s">
        <v>32</v>
      </c>
      <c r="C86" s="220" t="s">
        <v>52</v>
      </c>
      <c r="D86" s="220" t="s">
        <v>52</v>
      </c>
      <c r="E86" s="220" t="s">
        <v>52</v>
      </c>
      <c r="F86" s="220" t="s">
        <v>52</v>
      </c>
      <c r="G86" s="220" t="s">
        <v>52</v>
      </c>
      <c r="H86" s="220" t="s">
        <v>52</v>
      </c>
      <c r="I86" s="220" t="s">
        <v>52</v>
      </c>
      <c r="J86" s="220" t="s">
        <v>52</v>
      </c>
      <c r="K86" s="220" t="s">
        <v>52</v>
      </c>
      <c r="L86" s="220">
        <v>3.38</v>
      </c>
      <c r="M86" s="220">
        <v>3.38</v>
      </c>
      <c r="N86" s="220">
        <v>3.42</v>
      </c>
      <c r="O86" s="220">
        <v>3.45</v>
      </c>
      <c r="P86" s="220">
        <v>3.45</v>
      </c>
      <c r="Q86" s="220">
        <v>3.39</v>
      </c>
      <c r="R86" s="220">
        <v>3.35</v>
      </c>
      <c r="S86" s="220">
        <v>3.29</v>
      </c>
      <c r="T86" s="220">
        <v>3.29</v>
      </c>
      <c r="U86" s="220">
        <v>3.3</v>
      </c>
      <c r="V86" s="220">
        <v>3.34</v>
      </c>
      <c r="W86" s="220">
        <v>3.36</v>
      </c>
      <c r="X86" s="220">
        <v>3.39</v>
      </c>
      <c r="Y86" s="220">
        <v>3.43</v>
      </c>
      <c r="Z86" s="220">
        <v>3.42</v>
      </c>
      <c r="AA86" s="334"/>
    </row>
    <row r="87" spans="1:27" ht="15.6" customHeight="1" x14ac:dyDescent="0.3">
      <c r="A87" s="298" t="s">
        <v>219</v>
      </c>
      <c r="B87" s="319" t="s">
        <v>33</v>
      </c>
      <c r="C87" s="220" t="s">
        <v>52</v>
      </c>
      <c r="D87" s="220" t="s">
        <v>52</v>
      </c>
      <c r="E87" s="220" t="s">
        <v>52</v>
      </c>
      <c r="F87" s="220" t="s">
        <v>52</v>
      </c>
      <c r="G87" s="220" t="s">
        <v>52</v>
      </c>
      <c r="H87" s="220" t="s">
        <v>52</v>
      </c>
      <c r="I87" s="220" t="s">
        <v>52</v>
      </c>
      <c r="J87" s="220" t="s">
        <v>52</v>
      </c>
      <c r="K87" s="220" t="s">
        <v>52</v>
      </c>
      <c r="L87" s="220">
        <v>3.32</v>
      </c>
      <c r="M87" s="220">
        <v>3.31</v>
      </c>
      <c r="N87" s="220">
        <v>3.36</v>
      </c>
      <c r="O87" s="220">
        <v>3.4</v>
      </c>
      <c r="P87" s="220">
        <v>3.41</v>
      </c>
      <c r="Q87" s="220">
        <v>3.35</v>
      </c>
      <c r="R87" s="220">
        <v>3.24</v>
      </c>
      <c r="S87" s="220">
        <v>3.22</v>
      </c>
      <c r="T87" s="220">
        <v>3.19</v>
      </c>
      <c r="U87" s="220">
        <v>3.2</v>
      </c>
      <c r="V87" s="220">
        <v>3.25</v>
      </c>
      <c r="W87" s="220">
        <v>3.29</v>
      </c>
      <c r="X87" s="220">
        <v>3.29</v>
      </c>
      <c r="Y87" s="220">
        <v>3.3</v>
      </c>
      <c r="Z87" s="220">
        <v>3.3</v>
      </c>
      <c r="AA87" s="334"/>
    </row>
    <row r="88" spans="1:27" ht="15.6" customHeight="1" x14ac:dyDescent="0.3">
      <c r="A88" s="298" t="s">
        <v>220</v>
      </c>
      <c r="B88" s="319" t="s">
        <v>34</v>
      </c>
      <c r="C88" s="220" t="s">
        <v>52</v>
      </c>
      <c r="D88" s="220" t="s">
        <v>52</v>
      </c>
      <c r="E88" s="220" t="s">
        <v>52</v>
      </c>
      <c r="F88" s="220" t="s">
        <v>52</v>
      </c>
      <c r="G88" s="220" t="s">
        <v>52</v>
      </c>
      <c r="H88" s="220" t="s">
        <v>52</v>
      </c>
      <c r="I88" s="220" t="s">
        <v>52</v>
      </c>
      <c r="J88" s="220" t="s">
        <v>52</v>
      </c>
      <c r="K88" s="220" t="s">
        <v>52</v>
      </c>
      <c r="L88" s="220">
        <v>3.46</v>
      </c>
      <c r="M88" s="220">
        <v>3.5</v>
      </c>
      <c r="N88" s="220">
        <v>3.51</v>
      </c>
      <c r="O88" s="220">
        <v>3.54</v>
      </c>
      <c r="P88" s="220">
        <v>3.51</v>
      </c>
      <c r="Q88" s="220">
        <v>3.52</v>
      </c>
      <c r="R88" s="220">
        <v>3.43</v>
      </c>
      <c r="S88" s="220">
        <v>3.37</v>
      </c>
      <c r="T88" s="220">
        <v>3.36</v>
      </c>
      <c r="U88" s="220">
        <v>3.25</v>
      </c>
      <c r="V88" s="220">
        <v>3.29</v>
      </c>
      <c r="W88" s="220">
        <v>3.32</v>
      </c>
      <c r="X88" s="220">
        <v>3.47</v>
      </c>
      <c r="Y88" s="220">
        <v>3.51</v>
      </c>
      <c r="Z88" s="220">
        <v>3.47</v>
      </c>
      <c r="AA88" s="334"/>
    </row>
    <row r="89" spans="1:27" ht="15.6" customHeight="1" x14ac:dyDescent="0.3">
      <c r="A89" s="298" t="s">
        <v>221</v>
      </c>
      <c r="B89" s="319" t="s">
        <v>35</v>
      </c>
      <c r="C89" s="220" t="s">
        <v>52</v>
      </c>
      <c r="D89" s="220" t="s">
        <v>52</v>
      </c>
      <c r="E89" s="220" t="s">
        <v>52</v>
      </c>
      <c r="F89" s="220" t="s">
        <v>52</v>
      </c>
      <c r="G89" s="220" t="s">
        <v>52</v>
      </c>
      <c r="H89" s="220" t="s">
        <v>52</v>
      </c>
      <c r="I89" s="220" t="s">
        <v>52</v>
      </c>
      <c r="J89" s="220" t="s">
        <v>52</v>
      </c>
      <c r="K89" s="220" t="s">
        <v>52</v>
      </c>
      <c r="L89" s="220">
        <v>3.44</v>
      </c>
      <c r="M89" s="220">
        <v>3.47</v>
      </c>
      <c r="N89" s="220">
        <v>3.5</v>
      </c>
      <c r="O89" s="220">
        <v>3.55</v>
      </c>
      <c r="P89" s="220">
        <v>3.53</v>
      </c>
      <c r="Q89" s="220">
        <v>3.48</v>
      </c>
      <c r="R89" s="220">
        <v>3.42</v>
      </c>
      <c r="S89" s="220">
        <v>3.34</v>
      </c>
      <c r="T89" s="220">
        <v>3.3</v>
      </c>
      <c r="U89" s="220">
        <v>3.34</v>
      </c>
      <c r="V89" s="220">
        <v>3.37</v>
      </c>
      <c r="W89" s="220">
        <v>3.41</v>
      </c>
      <c r="X89" s="220">
        <v>3.42</v>
      </c>
      <c r="Y89" s="220">
        <v>3.46</v>
      </c>
      <c r="Z89" s="220">
        <v>3.45</v>
      </c>
      <c r="AA89" s="334"/>
    </row>
    <row r="90" spans="1:27" ht="15.6" customHeight="1" x14ac:dyDescent="0.3">
      <c r="A90" s="298" t="s">
        <v>222</v>
      </c>
      <c r="B90" s="319" t="s">
        <v>36</v>
      </c>
      <c r="C90" s="220" t="s">
        <v>52</v>
      </c>
      <c r="D90" s="220" t="s">
        <v>52</v>
      </c>
      <c r="E90" s="220" t="s">
        <v>52</v>
      </c>
      <c r="F90" s="220" t="s">
        <v>52</v>
      </c>
      <c r="G90" s="220" t="s">
        <v>52</v>
      </c>
      <c r="H90" s="220" t="s">
        <v>52</v>
      </c>
      <c r="I90" s="220" t="s">
        <v>52</v>
      </c>
      <c r="J90" s="220" t="s">
        <v>52</v>
      </c>
      <c r="K90" s="220" t="s">
        <v>52</v>
      </c>
      <c r="L90" s="220">
        <v>3.64</v>
      </c>
      <c r="M90" s="220">
        <v>3.63</v>
      </c>
      <c r="N90" s="220">
        <v>3.63</v>
      </c>
      <c r="O90" s="220">
        <v>3.65</v>
      </c>
      <c r="P90" s="220">
        <v>3.61</v>
      </c>
      <c r="Q90" s="220">
        <v>3.59</v>
      </c>
      <c r="R90" s="220">
        <v>3.53</v>
      </c>
      <c r="S90" s="220">
        <v>3.47</v>
      </c>
      <c r="T90" s="220">
        <v>3.49</v>
      </c>
      <c r="U90" s="220">
        <v>3.55</v>
      </c>
      <c r="V90" s="220">
        <v>3.56</v>
      </c>
      <c r="W90" s="220">
        <v>3.59</v>
      </c>
      <c r="X90" s="220">
        <v>3.63</v>
      </c>
      <c r="Y90" s="220">
        <v>3.7</v>
      </c>
      <c r="Z90" s="220">
        <v>3.71</v>
      </c>
      <c r="AA90" s="334"/>
    </row>
    <row r="91" spans="1:27" ht="15.6" customHeight="1" x14ac:dyDescent="0.3">
      <c r="A91" s="298" t="s">
        <v>223</v>
      </c>
      <c r="B91" s="319" t="s">
        <v>37</v>
      </c>
      <c r="C91" s="220" t="s">
        <v>52</v>
      </c>
      <c r="D91" s="220" t="s">
        <v>52</v>
      </c>
      <c r="E91" s="220" t="s">
        <v>52</v>
      </c>
      <c r="F91" s="220" t="s">
        <v>52</v>
      </c>
      <c r="G91" s="220" t="s">
        <v>52</v>
      </c>
      <c r="H91" s="220" t="s">
        <v>52</v>
      </c>
      <c r="I91" s="220" t="s">
        <v>52</v>
      </c>
      <c r="J91" s="220" t="s">
        <v>52</v>
      </c>
      <c r="K91" s="220" t="s">
        <v>52</v>
      </c>
      <c r="L91" s="220">
        <v>3.22</v>
      </c>
      <c r="M91" s="220">
        <v>3.33</v>
      </c>
      <c r="N91" s="220">
        <v>3.41</v>
      </c>
      <c r="O91" s="220">
        <v>3.38</v>
      </c>
      <c r="P91" s="220">
        <v>3.41</v>
      </c>
      <c r="Q91" s="220">
        <v>3.43</v>
      </c>
      <c r="R91" s="220">
        <v>3.33</v>
      </c>
      <c r="S91" s="220" t="s">
        <v>52</v>
      </c>
      <c r="T91" s="220">
        <v>3.22</v>
      </c>
      <c r="U91" s="220">
        <v>3.24</v>
      </c>
      <c r="V91" s="220">
        <v>3.28</v>
      </c>
      <c r="W91" s="220">
        <v>3.28</v>
      </c>
      <c r="X91" s="220">
        <v>3.29</v>
      </c>
      <c r="Y91" s="220">
        <v>3.29</v>
      </c>
      <c r="Z91" s="220">
        <v>3.3</v>
      </c>
      <c r="AA91" s="334"/>
    </row>
    <row r="92" spans="1:27" ht="15.6" customHeight="1" x14ac:dyDescent="0.3">
      <c r="A92" s="298" t="s">
        <v>224</v>
      </c>
      <c r="B92" s="319" t="s">
        <v>38</v>
      </c>
      <c r="C92" s="220" t="s">
        <v>52</v>
      </c>
      <c r="D92" s="220" t="s">
        <v>52</v>
      </c>
      <c r="E92" s="220" t="s">
        <v>52</v>
      </c>
      <c r="F92" s="220" t="s">
        <v>52</v>
      </c>
      <c r="G92" s="220" t="s">
        <v>52</v>
      </c>
      <c r="H92" s="220" t="s">
        <v>52</v>
      </c>
      <c r="I92" s="220" t="s">
        <v>52</v>
      </c>
      <c r="J92" s="220" t="s">
        <v>52</v>
      </c>
      <c r="K92" s="220" t="s">
        <v>52</v>
      </c>
      <c r="L92" s="220">
        <v>3.47</v>
      </c>
      <c r="M92" s="220">
        <v>3.47</v>
      </c>
      <c r="N92" s="220">
        <v>3.53</v>
      </c>
      <c r="O92" s="220">
        <v>3.54</v>
      </c>
      <c r="P92" s="220">
        <v>3.56</v>
      </c>
      <c r="Q92" s="220">
        <v>3.57</v>
      </c>
      <c r="R92" s="220">
        <v>3.42</v>
      </c>
      <c r="S92" s="220">
        <v>3.31</v>
      </c>
      <c r="T92" s="220">
        <v>3.32</v>
      </c>
      <c r="U92" s="220">
        <v>3.34</v>
      </c>
      <c r="V92" s="220">
        <v>3.39</v>
      </c>
      <c r="W92" s="220">
        <v>3.41</v>
      </c>
      <c r="X92" s="220">
        <v>3.46</v>
      </c>
      <c r="Y92" s="220">
        <v>3.46</v>
      </c>
      <c r="Z92" s="220">
        <v>3.45</v>
      </c>
      <c r="AA92" s="334"/>
    </row>
    <row r="93" spans="1:27" ht="15.6" customHeight="1" x14ac:dyDescent="0.3">
      <c r="A93" s="298" t="s">
        <v>225</v>
      </c>
      <c r="B93" s="320" t="s">
        <v>39</v>
      </c>
      <c r="C93" s="222" t="s">
        <v>52</v>
      </c>
      <c r="D93" s="222" t="s">
        <v>52</v>
      </c>
      <c r="E93" s="222" t="s">
        <v>52</v>
      </c>
      <c r="F93" s="222" t="s">
        <v>52</v>
      </c>
      <c r="G93" s="222" t="s">
        <v>52</v>
      </c>
      <c r="H93" s="222" t="s">
        <v>52</v>
      </c>
      <c r="I93" s="222" t="s">
        <v>52</v>
      </c>
      <c r="J93" s="222" t="s">
        <v>52</v>
      </c>
      <c r="K93" s="222" t="s">
        <v>52</v>
      </c>
      <c r="L93" s="222" t="s">
        <v>52</v>
      </c>
      <c r="M93" s="222" t="s">
        <v>52</v>
      </c>
      <c r="N93" s="222" t="s">
        <v>52</v>
      </c>
      <c r="O93" s="222" t="s">
        <v>52</v>
      </c>
      <c r="P93" s="222" t="s">
        <v>52</v>
      </c>
      <c r="Q93" s="222" t="s">
        <v>52</v>
      </c>
      <c r="R93" s="222" t="s">
        <v>52</v>
      </c>
      <c r="S93" s="222" t="s">
        <v>52</v>
      </c>
      <c r="T93" s="222" t="s">
        <v>52</v>
      </c>
      <c r="U93" s="222" t="s">
        <v>52</v>
      </c>
      <c r="V93" s="222" t="s">
        <v>52</v>
      </c>
      <c r="W93" s="222" t="s">
        <v>52</v>
      </c>
      <c r="X93" s="222" t="s">
        <v>52</v>
      </c>
      <c r="Y93" s="222" t="s">
        <v>52</v>
      </c>
      <c r="Z93" s="222" t="s">
        <v>52</v>
      </c>
      <c r="AA93" s="334"/>
    </row>
    <row r="94" spans="1:27" ht="15.6" customHeight="1" x14ac:dyDescent="0.3">
      <c r="A94" s="298" t="s">
        <v>226</v>
      </c>
      <c r="B94" s="319" t="s">
        <v>40</v>
      </c>
      <c r="C94" s="220" t="s">
        <v>52</v>
      </c>
      <c r="D94" s="220" t="s">
        <v>52</v>
      </c>
      <c r="E94" s="220" t="s">
        <v>52</v>
      </c>
      <c r="F94" s="220" t="s">
        <v>52</v>
      </c>
      <c r="G94" s="220" t="s">
        <v>52</v>
      </c>
      <c r="H94" s="220" t="s">
        <v>52</v>
      </c>
      <c r="I94" s="220" t="s">
        <v>52</v>
      </c>
      <c r="J94" s="220" t="s">
        <v>52</v>
      </c>
      <c r="K94" s="220" t="s">
        <v>52</v>
      </c>
      <c r="L94" s="220">
        <v>3.4</v>
      </c>
      <c r="M94" s="220">
        <v>3.5</v>
      </c>
      <c r="N94" s="220">
        <v>3.5</v>
      </c>
      <c r="O94" s="220">
        <v>3.5</v>
      </c>
      <c r="P94" s="220">
        <v>3.5</v>
      </c>
      <c r="Q94" s="220">
        <v>3.4</v>
      </c>
      <c r="R94" s="220">
        <v>3.3</v>
      </c>
      <c r="S94" s="220">
        <v>3.3</v>
      </c>
      <c r="T94" s="220">
        <v>3.3</v>
      </c>
      <c r="U94" s="220">
        <v>3.3</v>
      </c>
      <c r="V94" s="220">
        <v>3.3</v>
      </c>
      <c r="W94" s="220">
        <v>3.4</v>
      </c>
      <c r="X94" s="220">
        <v>3.4</v>
      </c>
      <c r="Y94" s="220">
        <v>3.4</v>
      </c>
      <c r="Z94" s="220">
        <v>3.4</v>
      </c>
      <c r="AA94" s="334"/>
    </row>
    <row r="95" spans="1:27" ht="15.6" customHeight="1" x14ac:dyDescent="0.3">
      <c r="A95" s="298" t="s">
        <v>227</v>
      </c>
      <c r="B95" s="319" t="s">
        <v>41</v>
      </c>
      <c r="C95" s="220" t="s">
        <v>52</v>
      </c>
      <c r="D95" s="220" t="s">
        <v>52</v>
      </c>
      <c r="E95" s="220" t="s">
        <v>52</v>
      </c>
      <c r="F95" s="220" t="s">
        <v>52</v>
      </c>
      <c r="G95" s="220" t="s">
        <v>52</v>
      </c>
      <c r="H95" s="220" t="s">
        <v>52</v>
      </c>
      <c r="I95" s="220" t="s">
        <v>52</v>
      </c>
      <c r="J95" s="220" t="s">
        <v>52</v>
      </c>
      <c r="K95" s="220" t="s">
        <v>52</v>
      </c>
      <c r="L95" s="220">
        <v>3.01</v>
      </c>
      <c r="M95" s="220">
        <v>3</v>
      </c>
      <c r="N95" s="220">
        <v>3.02</v>
      </c>
      <c r="O95" s="220">
        <v>3.13</v>
      </c>
      <c r="P95" s="220">
        <v>3.14</v>
      </c>
      <c r="Q95" s="220">
        <v>3.12</v>
      </c>
      <c r="R95" s="220">
        <v>3.14</v>
      </c>
      <c r="S95" s="220">
        <v>3.02</v>
      </c>
      <c r="T95" s="220">
        <v>2.99</v>
      </c>
      <c r="U95" s="220">
        <v>3.07</v>
      </c>
      <c r="V95" s="220">
        <v>3.13</v>
      </c>
      <c r="W95" s="220">
        <v>3.15</v>
      </c>
      <c r="X95" s="220">
        <v>3.28</v>
      </c>
      <c r="Y95" s="220">
        <v>3.32</v>
      </c>
      <c r="Z95" s="220">
        <v>3.26</v>
      </c>
      <c r="AA95" s="334"/>
    </row>
    <row r="96" spans="1:27" ht="15.6" customHeight="1" x14ac:dyDescent="0.3">
      <c r="A96" s="298" t="s">
        <v>228</v>
      </c>
      <c r="B96" s="319" t="s">
        <v>42</v>
      </c>
      <c r="C96" s="220" t="s">
        <v>52</v>
      </c>
      <c r="D96" s="220" t="s">
        <v>52</v>
      </c>
      <c r="E96" s="220" t="s">
        <v>52</v>
      </c>
      <c r="F96" s="220" t="s">
        <v>52</v>
      </c>
      <c r="G96" s="220" t="s">
        <v>52</v>
      </c>
      <c r="H96" s="220" t="s">
        <v>52</v>
      </c>
      <c r="I96" s="220" t="s">
        <v>52</v>
      </c>
      <c r="J96" s="220" t="s">
        <v>52</v>
      </c>
      <c r="K96" s="220" t="s">
        <v>52</v>
      </c>
      <c r="L96" s="220">
        <v>3.64</v>
      </c>
      <c r="M96" s="220">
        <v>3.64</v>
      </c>
      <c r="N96" s="220" t="s">
        <v>52</v>
      </c>
      <c r="O96" s="220">
        <v>3.64</v>
      </c>
      <c r="P96" s="220">
        <v>3.64</v>
      </c>
      <c r="Q96" s="220">
        <v>3.59</v>
      </c>
      <c r="R96" s="220">
        <v>3.64</v>
      </c>
      <c r="S96" s="220">
        <v>3.64</v>
      </c>
      <c r="T96" s="220">
        <v>3.64</v>
      </c>
      <c r="U96" s="220">
        <v>3.64</v>
      </c>
      <c r="V96" s="220">
        <v>3.64</v>
      </c>
      <c r="W96" s="220">
        <v>3.64</v>
      </c>
      <c r="X96" s="220">
        <v>3.64</v>
      </c>
      <c r="Y96" s="220">
        <v>3.64</v>
      </c>
      <c r="Z96" s="220">
        <v>3.64</v>
      </c>
      <c r="AA96" s="334"/>
    </row>
    <row r="97" spans="1:27" ht="15.6" customHeight="1" x14ac:dyDescent="0.3">
      <c r="A97" s="298" t="s">
        <v>229</v>
      </c>
      <c r="B97" s="319" t="s">
        <v>43</v>
      </c>
      <c r="C97" s="220" t="s">
        <v>52</v>
      </c>
      <c r="D97" s="220" t="s">
        <v>52</v>
      </c>
      <c r="E97" s="220" t="s">
        <v>52</v>
      </c>
      <c r="F97" s="220" t="s">
        <v>52</v>
      </c>
      <c r="G97" s="220" t="s">
        <v>52</v>
      </c>
      <c r="H97" s="220" t="s">
        <v>52</v>
      </c>
      <c r="I97" s="220" t="s">
        <v>52</v>
      </c>
      <c r="J97" s="220" t="s">
        <v>52</v>
      </c>
      <c r="K97" s="220" t="s">
        <v>52</v>
      </c>
      <c r="L97" s="220">
        <v>3.41</v>
      </c>
      <c r="M97" s="220">
        <v>3.44</v>
      </c>
      <c r="N97" s="220">
        <v>3.49</v>
      </c>
      <c r="O97" s="220">
        <v>3.54</v>
      </c>
      <c r="P97" s="220">
        <v>3.54</v>
      </c>
      <c r="Q97" s="220">
        <v>3.48</v>
      </c>
      <c r="R97" s="220">
        <v>3.39</v>
      </c>
      <c r="S97" s="220">
        <v>3.35</v>
      </c>
      <c r="T97" s="220">
        <v>3.34</v>
      </c>
      <c r="U97" s="220">
        <v>3.36</v>
      </c>
      <c r="V97" s="220">
        <v>3.39</v>
      </c>
      <c r="W97" s="220">
        <v>3.41</v>
      </c>
      <c r="X97" s="220">
        <v>3.42</v>
      </c>
      <c r="Y97" s="220">
        <v>3.45</v>
      </c>
      <c r="Z97" s="220">
        <v>3.45</v>
      </c>
      <c r="AA97" s="334"/>
    </row>
    <row r="98" spans="1:27" ht="15.6" customHeight="1" x14ac:dyDescent="0.3">
      <c r="A98" s="298" t="s">
        <v>230</v>
      </c>
      <c r="B98" s="319" t="s">
        <v>44</v>
      </c>
      <c r="C98" s="220" t="s">
        <v>52</v>
      </c>
      <c r="D98" s="220" t="s">
        <v>52</v>
      </c>
      <c r="E98" s="220" t="s">
        <v>52</v>
      </c>
      <c r="F98" s="220" t="s">
        <v>52</v>
      </c>
      <c r="G98" s="220" t="s">
        <v>52</v>
      </c>
      <c r="H98" s="220" t="s">
        <v>52</v>
      </c>
      <c r="I98" s="220" t="s">
        <v>52</v>
      </c>
      <c r="J98" s="220" t="s">
        <v>52</v>
      </c>
      <c r="K98" s="220" t="s">
        <v>52</v>
      </c>
      <c r="L98" s="220">
        <v>3.49</v>
      </c>
      <c r="M98" s="220">
        <v>3.46</v>
      </c>
      <c r="N98" s="220">
        <v>3.48</v>
      </c>
      <c r="O98" s="220">
        <v>3.51</v>
      </c>
      <c r="P98" s="220">
        <v>3.51</v>
      </c>
      <c r="Q98" s="220">
        <v>3.48</v>
      </c>
      <c r="R98" s="220">
        <v>3.39</v>
      </c>
      <c r="S98" s="220">
        <v>3.31</v>
      </c>
      <c r="T98" s="220">
        <v>3.32</v>
      </c>
      <c r="U98" s="220">
        <v>3.35</v>
      </c>
      <c r="V98" s="220">
        <v>3.4</v>
      </c>
      <c r="W98" s="220">
        <v>3.42</v>
      </c>
      <c r="X98" s="220">
        <v>3.43</v>
      </c>
      <c r="Y98" s="220">
        <v>3.43</v>
      </c>
      <c r="Z98" s="220">
        <v>3.43</v>
      </c>
      <c r="AA98" s="334"/>
    </row>
    <row r="99" spans="1:27" ht="15.6" customHeight="1" x14ac:dyDescent="0.3">
      <c r="A99" s="298" t="s">
        <v>231</v>
      </c>
      <c r="B99" s="319" t="s">
        <v>45</v>
      </c>
      <c r="C99" s="220" t="s">
        <v>52</v>
      </c>
      <c r="D99" s="220" t="s">
        <v>52</v>
      </c>
      <c r="E99" s="220" t="s">
        <v>52</v>
      </c>
      <c r="F99" s="220" t="s">
        <v>52</v>
      </c>
      <c r="G99" s="220" t="s">
        <v>52</v>
      </c>
      <c r="H99" s="220" t="s">
        <v>52</v>
      </c>
      <c r="I99" s="220" t="s">
        <v>52</v>
      </c>
      <c r="J99" s="220" t="s">
        <v>52</v>
      </c>
      <c r="K99" s="220" t="s">
        <v>52</v>
      </c>
      <c r="L99" s="220">
        <v>3.31</v>
      </c>
      <c r="M99" s="220">
        <v>3.31</v>
      </c>
      <c r="N99" s="220">
        <v>3.34</v>
      </c>
      <c r="O99" s="220">
        <v>3.38</v>
      </c>
      <c r="P99" s="220">
        <v>3.38</v>
      </c>
      <c r="Q99" s="220">
        <v>3.34</v>
      </c>
      <c r="R99" s="220">
        <v>3.29</v>
      </c>
      <c r="S99" s="220">
        <v>3.22</v>
      </c>
      <c r="T99" s="220">
        <v>3.21</v>
      </c>
      <c r="U99" s="220">
        <v>3.24</v>
      </c>
      <c r="V99" s="220">
        <v>3.27</v>
      </c>
      <c r="W99" s="220">
        <v>3.28</v>
      </c>
      <c r="X99" s="220">
        <v>3.3</v>
      </c>
      <c r="Y99" s="220">
        <v>3.32</v>
      </c>
      <c r="Z99" s="220">
        <v>3.33</v>
      </c>
      <c r="AA99" s="334"/>
    </row>
    <row r="100" spans="1:27" ht="15.6" customHeight="1" x14ac:dyDescent="0.3">
      <c r="A100" s="298" t="s">
        <v>232</v>
      </c>
      <c r="B100" s="319" t="s">
        <v>46</v>
      </c>
      <c r="C100" s="220" t="s">
        <v>52</v>
      </c>
      <c r="D100" s="220" t="s">
        <v>52</v>
      </c>
      <c r="E100" s="220" t="s">
        <v>52</v>
      </c>
      <c r="F100" s="220" t="s">
        <v>52</v>
      </c>
      <c r="G100" s="220" t="s">
        <v>52</v>
      </c>
      <c r="H100" s="220" t="s">
        <v>52</v>
      </c>
      <c r="I100" s="220" t="s">
        <v>52</v>
      </c>
      <c r="J100" s="220" t="s">
        <v>52</v>
      </c>
      <c r="K100" s="220" t="s">
        <v>52</v>
      </c>
      <c r="L100" s="220">
        <v>3.33</v>
      </c>
      <c r="M100" s="220">
        <v>3.4</v>
      </c>
      <c r="N100" s="220">
        <v>3.42</v>
      </c>
      <c r="O100" s="220">
        <v>3.37</v>
      </c>
      <c r="P100" s="220">
        <v>3.43</v>
      </c>
      <c r="Q100" s="220">
        <v>3.39</v>
      </c>
      <c r="R100" s="220">
        <v>3.38</v>
      </c>
      <c r="S100" s="220">
        <v>3.27</v>
      </c>
      <c r="T100" s="220">
        <v>3.28</v>
      </c>
      <c r="U100" s="220">
        <v>3.31</v>
      </c>
      <c r="V100" s="220">
        <v>3.34</v>
      </c>
      <c r="W100" s="220">
        <v>3.36</v>
      </c>
      <c r="X100" s="220">
        <v>3.48</v>
      </c>
      <c r="Y100" s="220">
        <v>3.57</v>
      </c>
      <c r="Z100" s="220">
        <v>3.4</v>
      </c>
      <c r="AA100" s="334"/>
    </row>
    <row r="101" spans="1:27" ht="15.6" customHeight="1" x14ac:dyDescent="0.3">
      <c r="A101" s="298" t="s">
        <v>233</v>
      </c>
      <c r="B101" s="319" t="s">
        <v>47</v>
      </c>
      <c r="C101" s="220" t="s">
        <v>52</v>
      </c>
      <c r="D101" s="220" t="s">
        <v>52</v>
      </c>
      <c r="E101" s="220" t="s">
        <v>52</v>
      </c>
      <c r="F101" s="220" t="s">
        <v>52</v>
      </c>
      <c r="G101" s="220" t="s">
        <v>52</v>
      </c>
      <c r="H101" s="220" t="s">
        <v>52</v>
      </c>
      <c r="I101" s="220" t="s">
        <v>52</v>
      </c>
      <c r="J101" s="220" t="s">
        <v>52</v>
      </c>
      <c r="K101" s="220" t="s">
        <v>52</v>
      </c>
      <c r="L101" s="220">
        <v>3.38</v>
      </c>
      <c r="M101" s="220">
        <v>3.41</v>
      </c>
      <c r="N101" s="220">
        <v>3.49</v>
      </c>
      <c r="O101" s="220">
        <v>3.52</v>
      </c>
      <c r="P101" s="220">
        <v>3.49</v>
      </c>
      <c r="Q101" s="220">
        <v>3.43</v>
      </c>
      <c r="R101" s="220">
        <v>3.37</v>
      </c>
      <c r="S101" s="220">
        <v>3.32</v>
      </c>
      <c r="T101" s="220">
        <v>3.34</v>
      </c>
      <c r="U101" s="220">
        <v>3.34</v>
      </c>
      <c r="V101" s="220">
        <v>3.39</v>
      </c>
      <c r="W101" s="220">
        <v>3.43</v>
      </c>
      <c r="X101" s="220">
        <v>3.42</v>
      </c>
      <c r="Y101" s="220">
        <v>3.47</v>
      </c>
      <c r="Z101" s="220">
        <v>3.45</v>
      </c>
      <c r="AA101" s="334"/>
    </row>
    <row r="102" spans="1:27" ht="15.6" customHeight="1" x14ac:dyDescent="0.3">
      <c r="A102" s="298" t="s">
        <v>234</v>
      </c>
      <c r="B102" s="319" t="s">
        <v>48</v>
      </c>
      <c r="C102" s="220" t="s">
        <v>52</v>
      </c>
      <c r="D102" s="220" t="s">
        <v>52</v>
      </c>
      <c r="E102" s="220" t="s">
        <v>52</v>
      </c>
      <c r="F102" s="220" t="s">
        <v>52</v>
      </c>
      <c r="G102" s="220" t="s">
        <v>52</v>
      </c>
      <c r="H102" s="220" t="s">
        <v>52</v>
      </c>
      <c r="I102" s="220" t="s">
        <v>52</v>
      </c>
      <c r="J102" s="220" t="s">
        <v>52</v>
      </c>
      <c r="K102" s="220" t="s">
        <v>52</v>
      </c>
      <c r="L102" s="220">
        <v>3.41</v>
      </c>
      <c r="M102" s="220">
        <v>3.44</v>
      </c>
      <c r="N102" s="220">
        <v>3.52</v>
      </c>
      <c r="O102" s="220">
        <v>3.56</v>
      </c>
      <c r="P102" s="220">
        <v>3.58</v>
      </c>
      <c r="Q102" s="220">
        <v>3.47</v>
      </c>
      <c r="R102" s="220">
        <v>3.4</v>
      </c>
      <c r="S102" s="220">
        <v>3.31</v>
      </c>
      <c r="T102" s="220">
        <v>3.31</v>
      </c>
      <c r="U102" s="220">
        <v>3.32</v>
      </c>
      <c r="V102" s="220">
        <v>3.37</v>
      </c>
      <c r="W102" s="220">
        <v>3.41</v>
      </c>
      <c r="X102" s="220">
        <v>3.42</v>
      </c>
      <c r="Y102" s="220">
        <v>3.34</v>
      </c>
      <c r="Z102" s="220">
        <v>3.36</v>
      </c>
      <c r="AA102" s="334"/>
    </row>
    <row r="103" spans="1:27" ht="15.6" customHeight="1" x14ac:dyDescent="0.3">
      <c r="A103" s="298" t="s">
        <v>235</v>
      </c>
      <c r="B103" s="319" t="s">
        <v>49</v>
      </c>
      <c r="C103" s="220" t="s">
        <v>52</v>
      </c>
      <c r="D103" s="220" t="s">
        <v>52</v>
      </c>
      <c r="E103" s="220" t="s">
        <v>52</v>
      </c>
      <c r="F103" s="220" t="s">
        <v>52</v>
      </c>
      <c r="G103" s="220" t="s">
        <v>52</v>
      </c>
      <c r="H103" s="220" t="s">
        <v>52</v>
      </c>
      <c r="I103" s="220" t="s">
        <v>52</v>
      </c>
      <c r="J103" s="220" t="s">
        <v>52</v>
      </c>
      <c r="K103" s="220" t="s">
        <v>52</v>
      </c>
      <c r="L103" s="220">
        <v>3.56</v>
      </c>
      <c r="M103" s="220">
        <v>3.59</v>
      </c>
      <c r="N103" s="220">
        <v>3.62</v>
      </c>
      <c r="O103" s="220">
        <v>3.64</v>
      </c>
      <c r="P103" s="220">
        <v>3.68</v>
      </c>
      <c r="Q103" s="220">
        <v>3.66</v>
      </c>
      <c r="R103" s="220">
        <v>3.55</v>
      </c>
      <c r="S103" s="220">
        <v>3.48</v>
      </c>
      <c r="T103" s="220">
        <v>3.46</v>
      </c>
      <c r="U103" s="220">
        <v>3.49</v>
      </c>
      <c r="V103" s="220">
        <v>3.52</v>
      </c>
      <c r="W103" s="220">
        <v>3.56</v>
      </c>
      <c r="X103" s="220">
        <v>3.57</v>
      </c>
      <c r="Y103" s="220">
        <v>3.57</v>
      </c>
      <c r="Z103" s="220">
        <v>3.56</v>
      </c>
      <c r="AA103" s="334"/>
    </row>
    <row r="104" spans="1:27" ht="15.6" customHeight="1" x14ac:dyDescent="0.3">
      <c r="A104" s="298" t="s">
        <v>236</v>
      </c>
      <c r="B104" s="319" t="s">
        <v>50</v>
      </c>
      <c r="C104" s="220" t="s">
        <v>52</v>
      </c>
      <c r="D104" s="220" t="s">
        <v>52</v>
      </c>
      <c r="E104" s="220" t="s">
        <v>52</v>
      </c>
      <c r="F104" s="220" t="s">
        <v>52</v>
      </c>
      <c r="G104" s="220" t="s">
        <v>52</v>
      </c>
      <c r="H104" s="220" t="s">
        <v>52</v>
      </c>
      <c r="I104" s="220" t="s">
        <v>52</v>
      </c>
      <c r="J104" s="220" t="s">
        <v>52</v>
      </c>
      <c r="K104" s="220" t="s">
        <v>52</v>
      </c>
      <c r="L104" s="220">
        <v>3.54</v>
      </c>
      <c r="M104" s="220">
        <v>3.55</v>
      </c>
      <c r="N104" s="220">
        <v>3.59</v>
      </c>
      <c r="O104" s="220">
        <v>3.61</v>
      </c>
      <c r="P104" s="220">
        <v>3.63</v>
      </c>
      <c r="Q104" s="220">
        <v>3.61</v>
      </c>
      <c r="R104" s="220">
        <v>3.54</v>
      </c>
      <c r="S104" s="220">
        <v>3.51</v>
      </c>
      <c r="T104" s="220">
        <v>3.47</v>
      </c>
      <c r="U104" s="220">
        <v>3.46</v>
      </c>
      <c r="V104" s="220">
        <v>3.5</v>
      </c>
      <c r="W104" s="220">
        <v>3.54</v>
      </c>
      <c r="X104" s="220">
        <v>3.55</v>
      </c>
      <c r="Y104" s="220">
        <v>3.54</v>
      </c>
      <c r="Z104" s="220">
        <v>3.53</v>
      </c>
      <c r="AA104" s="334"/>
    </row>
    <row r="105" spans="1:27" s="325" customFormat="1" ht="24" customHeight="1" x14ac:dyDescent="0.3">
      <c r="A105" s="340"/>
      <c r="B105" s="227" t="s">
        <v>128</v>
      </c>
      <c r="C105" s="228" t="s">
        <v>52</v>
      </c>
      <c r="D105" s="228" t="s">
        <v>52</v>
      </c>
      <c r="E105" s="228" t="s">
        <v>52</v>
      </c>
      <c r="F105" s="228" t="s">
        <v>52</v>
      </c>
      <c r="G105" s="228" t="s">
        <v>52</v>
      </c>
      <c r="H105" s="228" t="s">
        <v>52</v>
      </c>
      <c r="I105" s="228" t="s">
        <v>52</v>
      </c>
      <c r="J105" s="228" t="s">
        <v>52</v>
      </c>
      <c r="K105" s="228" t="s">
        <v>52</v>
      </c>
      <c r="L105" s="228">
        <v>3.4447595781905562</v>
      </c>
      <c r="M105" s="228">
        <v>3.4650317688951877</v>
      </c>
      <c r="N105" s="228">
        <v>3.4913098299045955</v>
      </c>
      <c r="O105" s="228">
        <v>3.5387368238733496</v>
      </c>
      <c r="P105" s="228">
        <v>3.5565079389818268</v>
      </c>
      <c r="Q105" s="228">
        <v>3.5091436762762838</v>
      </c>
      <c r="R105" s="228">
        <v>3.4461582674659863</v>
      </c>
      <c r="S105" s="228">
        <v>3.3982784043861294</v>
      </c>
      <c r="T105" s="228">
        <v>3.3651310721227761</v>
      </c>
      <c r="U105" s="228">
        <v>3.3735866598159219</v>
      </c>
      <c r="V105" s="228">
        <v>3.4091004264727691</v>
      </c>
      <c r="W105" s="228">
        <v>3.4344318721439859</v>
      </c>
      <c r="X105" s="228">
        <v>3.4448964319756099</v>
      </c>
      <c r="Y105" s="228">
        <v>3.4680890698181983</v>
      </c>
      <c r="Z105" s="228">
        <v>3.464432555453937</v>
      </c>
      <c r="AA105" s="324"/>
    </row>
    <row r="106" spans="1:27" s="1" customFormat="1" ht="8.4" customHeight="1" x14ac:dyDescent="0.2">
      <c r="A106" s="326"/>
      <c r="B106" s="236"/>
      <c r="C106" s="337"/>
      <c r="D106" s="337"/>
      <c r="E106" s="337"/>
      <c r="F106" s="337"/>
      <c r="G106" s="337"/>
      <c r="H106" s="337"/>
      <c r="I106" s="337"/>
      <c r="J106" s="337"/>
      <c r="K106" s="337"/>
      <c r="L106" s="337"/>
      <c r="M106" s="337"/>
      <c r="N106" s="225"/>
      <c r="O106" s="337"/>
      <c r="P106" s="337"/>
      <c r="Q106" s="337"/>
      <c r="R106" s="337"/>
      <c r="S106" s="337"/>
      <c r="T106" s="337"/>
      <c r="U106" s="337"/>
      <c r="V106" s="337"/>
      <c r="W106" s="337"/>
      <c r="X106" s="337"/>
      <c r="Y106" s="337"/>
      <c r="Z106" s="225"/>
      <c r="AA106" s="240"/>
    </row>
    <row r="107" spans="1:27" x14ac:dyDescent="0.25">
      <c r="B107" s="236" t="s">
        <v>129</v>
      </c>
      <c r="H107" s="238"/>
      <c r="I107" s="239" t="s">
        <v>112</v>
      </c>
      <c r="J107" s="240"/>
      <c r="K107" s="240"/>
      <c r="L107" s="240"/>
      <c r="M107" s="240"/>
    </row>
    <row r="108" spans="1:27" ht="20.100000000000001" customHeight="1" x14ac:dyDescent="0.3">
      <c r="B108" s="330" t="s">
        <v>52</v>
      </c>
      <c r="C108" s="330"/>
      <c r="D108" s="330"/>
      <c r="E108" s="330"/>
      <c r="F108" s="330"/>
      <c r="G108" s="330"/>
      <c r="H108" s="330"/>
      <c r="I108" s="330"/>
      <c r="J108" s="330"/>
      <c r="K108" s="330"/>
      <c r="L108" s="330"/>
      <c r="M108" s="330"/>
      <c r="O108" s="330"/>
      <c r="P108" s="330"/>
      <c r="Q108" s="330"/>
      <c r="R108" s="330"/>
      <c r="S108" s="330"/>
      <c r="T108" s="330"/>
      <c r="U108" s="330"/>
      <c r="V108" s="330"/>
      <c r="W108" s="330"/>
      <c r="X108" s="330"/>
      <c r="Y108" s="330"/>
    </row>
    <row r="109" spans="1:27" s="307" customFormat="1" ht="27" customHeight="1" x14ac:dyDescent="0.25">
      <c r="A109" s="331"/>
      <c r="B109" s="229" t="s">
        <v>124</v>
      </c>
      <c r="C109" s="341"/>
      <c r="D109" s="341"/>
      <c r="E109" s="341"/>
      <c r="F109" s="341"/>
      <c r="G109" s="341"/>
      <c r="H109" s="341"/>
      <c r="I109" s="304"/>
      <c r="J109" s="304"/>
      <c r="K109" s="218" t="s">
        <v>127</v>
      </c>
      <c r="L109" s="304"/>
      <c r="M109" s="304"/>
      <c r="N109" s="305"/>
      <c r="O109" s="304"/>
      <c r="P109" s="304"/>
      <c r="Q109" s="304"/>
      <c r="R109" s="304"/>
      <c r="S109" s="304"/>
      <c r="T109" s="304"/>
      <c r="U109" s="304"/>
      <c r="V109" s="304"/>
      <c r="W109" s="218"/>
      <c r="X109" s="304"/>
      <c r="Y109" s="304"/>
      <c r="Z109" s="306" t="s">
        <v>108</v>
      </c>
      <c r="AA109" s="306"/>
    </row>
    <row r="110" spans="1:27" s="51" customFormat="1" ht="15" customHeight="1" x14ac:dyDescent="0.3">
      <c r="A110" s="308"/>
      <c r="B110" s="309"/>
      <c r="C110" s="309"/>
      <c r="D110" s="309"/>
      <c r="E110" s="309"/>
      <c r="F110" s="309"/>
      <c r="G110" s="309"/>
      <c r="H110" s="309"/>
      <c r="I110" s="309"/>
      <c r="J110" s="309"/>
      <c r="K110" s="309"/>
      <c r="L110" s="309"/>
      <c r="M110" s="309"/>
      <c r="N110" s="310"/>
      <c r="O110" s="309"/>
      <c r="P110" s="309"/>
      <c r="Q110" s="309"/>
      <c r="R110" s="309"/>
      <c r="S110" s="309"/>
      <c r="T110" s="309"/>
      <c r="U110" s="309"/>
      <c r="V110" s="309"/>
      <c r="W110" s="309"/>
      <c r="X110" s="309"/>
      <c r="Y110" s="309"/>
      <c r="Z110" s="310"/>
      <c r="AA110" s="310"/>
    </row>
    <row r="111" spans="1:27" s="314" customFormat="1" ht="33.6" customHeight="1" x14ac:dyDescent="0.25">
      <c r="A111" s="298"/>
      <c r="B111" s="311"/>
      <c r="C111" s="312" t="s">
        <v>265</v>
      </c>
      <c r="D111" s="312" t="s">
        <v>266</v>
      </c>
      <c r="E111" s="312" t="s">
        <v>267</v>
      </c>
      <c r="F111" s="312" t="s">
        <v>268</v>
      </c>
      <c r="G111" s="312" t="s">
        <v>269</v>
      </c>
      <c r="H111" s="312" t="s">
        <v>270</v>
      </c>
      <c r="I111" s="312" t="s">
        <v>271</v>
      </c>
      <c r="J111" s="312" t="s">
        <v>272</v>
      </c>
      <c r="K111" s="312" t="s">
        <v>273</v>
      </c>
      <c r="L111" s="312" t="s">
        <v>274</v>
      </c>
      <c r="M111" s="312" t="s">
        <v>275</v>
      </c>
      <c r="N111" s="312" t="s">
        <v>264</v>
      </c>
      <c r="O111" s="219" t="s">
        <v>189</v>
      </c>
      <c r="P111" s="219" t="s">
        <v>190</v>
      </c>
      <c r="Q111" s="219" t="s">
        <v>191</v>
      </c>
      <c r="R111" s="219" t="s">
        <v>192</v>
      </c>
      <c r="S111" s="219" t="s">
        <v>193</v>
      </c>
      <c r="T111" s="219" t="s">
        <v>194</v>
      </c>
      <c r="U111" s="219" t="s">
        <v>195</v>
      </c>
      <c r="V111" s="219" t="s">
        <v>196</v>
      </c>
      <c r="W111" s="219" t="s">
        <v>197</v>
      </c>
      <c r="X111" s="219" t="s">
        <v>198</v>
      </c>
      <c r="Y111" s="219" t="s">
        <v>199</v>
      </c>
      <c r="Z111" s="219" t="s">
        <v>174</v>
      </c>
      <c r="AA111" s="313"/>
    </row>
    <row r="112" spans="1:27" ht="15.6" customHeight="1" x14ac:dyDescent="0.3">
      <c r="A112" s="298" t="s">
        <v>210</v>
      </c>
      <c r="B112" s="315" t="s">
        <v>23</v>
      </c>
      <c r="C112" s="335" t="s">
        <v>52</v>
      </c>
      <c r="D112" s="335" t="s">
        <v>52</v>
      </c>
      <c r="E112" s="335" t="s">
        <v>52</v>
      </c>
      <c r="F112" s="335" t="s">
        <v>52</v>
      </c>
      <c r="G112" s="335" t="s">
        <v>52</v>
      </c>
      <c r="H112" s="357" t="s">
        <v>52</v>
      </c>
      <c r="I112" s="335" t="s">
        <v>52</v>
      </c>
      <c r="J112" s="335" t="s">
        <v>52</v>
      </c>
      <c r="K112" s="335" t="s">
        <v>52</v>
      </c>
      <c r="L112" s="335">
        <v>10.308868</v>
      </c>
      <c r="M112" s="335">
        <v>9.3790739999999992</v>
      </c>
      <c r="N112" s="335">
        <v>9.3790739999999992</v>
      </c>
      <c r="O112" s="335">
        <v>9.3790739999999992</v>
      </c>
      <c r="P112" s="335">
        <v>8.5148379999999992</v>
      </c>
      <c r="Q112" s="335">
        <v>9.2692409999999992</v>
      </c>
      <c r="R112" s="335">
        <v>9.5442330000000002</v>
      </c>
      <c r="S112" s="335">
        <v>9.9129109999999994</v>
      </c>
      <c r="T112" s="358">
        <v>10.5</v>
      </c>
      <c r="U112" s="335">
        <v>10.787507</v>
      </c>
      <c r="V112" s="335">
        <v>11.667348</v>
      </c>
      <c r="W112" s="335">
        <v>10.776982</v>
      </c>
      <c r="X112" s="335">
        <v>10.344968</v>
      </c>
      <c r="Y112" s="335">
        <v>9.1133950000000006</v>
      </c>
      <c r="Z112" s="335">
        <v>9.4042770000000004</v>
      </c>
      <c r="AA112" s="334"/>
    </row>
    <row r="113" spans="1:27" ht="15.6" customHeight="1" x14ac:dyDescent="0.3">
      <c r="A113" s="298" t="s">
        <v>211</v>
      </c>
      <c r="B113" s="319" t="s">
        <v>25</v>
      </c>
      <c r="C113" s="335" t="s">
        <v>52</v>
      </c>
      <c r="D113" s="335" t="s">
        <v>52</v>
      </c>
      <c r="E113" s="335" t="s">
        <v>52</v>
      </c>
      <c r="F113" s="335" t="s">
        <v>52</v>
      </c>
      <c r="G113" s="335" t="s">
        <v>52</v>
      </c>
      <c r="H113" s="335" t="s">
        <v>52</v>
      </c>
      <c r="I113" s="335" t="s">
        <v>52</v>
      </c>
      <c r="J113" s="335" t="s">
        <v>52</v>
      </c>
      <c r="K113" s="335" t="s">
        <v>52</v>
      </c>
      <c r="L113" s="335">
        <v>0.130607</v>
      </c>
      <c r="M113" s="335">
        <v>0.121269</v>
      </c>
      <c r="N113" s="335">
        <v>0.13464799999999999</v>
      </c>
      <c r="O113" s="335">
        <v>0.112912</v>
      </c>
      <c r="P113" s="335">
        <v>0.11064400000000001</v>
      </c>
      <c r="Q113" s="335">
        <v>0.106698</v>
      </c>
      <c r="R113" s="335">
        <v>0.12171700000000001</v>
      </c>
      <c r="S113" s="335">
        <v>0.13683300000000001</v>
      </c>
      <c r="T113" s="335">
        <v>0.14125499999999999</v>
      </c>
      <c r="U113" s="335">
        <v>0.14968000000000001</v>
      </c>
      <c r="V113" s="335">
        <v>0.141682</v>
      </c>
      <c r="W113" s="335">
        <v>0.13023299999999999</v>
      </c>
      <c r="X113" s="335">
        <v>0.176398</v>
      </c>
      <c r="Y113" s="335">
        <v>0.17221600000000001</v>
      </c>
      <c r="Z113" s="335">
        <v>0.18529899999999999</v>
      </c>
      <c r="AA113" s="334"/>
    </row>
    <row r="114" spans="1:27" ht="15.6" customHeight="1" x14ac:dyDescent="0.3">
      <c r="A114" s="298" t="s">
        <v>212</v>
      </c>
      <c r="B114" s="319" t="s">
        <v>26</v>
      </c>
      <c r="C114" s="335" t="s">
        <v>52</v>
      </c>
      <c r="D114" s="335" t="s">
        <v>52</v>
      </c>
      <c r="E114" s="335" t="s">
        <v>52</v>
      </c>
      <c r="F114" s="335" t="s">
        <v>52</v>
      </c>
      <c r="G114" s="335" t="s">
        <v>52</v>
      </c>
      <c r="H114" s="335" t="s">
        <v>52</v>
      </c>
      <c r="I114" s="335" t="s">
        <v>52</v>
      </c>
      <c r="J114" s="335" t="s">
        <v>52</v>
      </c>
      <c r="K114" s="335" t="s">
        <v>52</v>
      </c>
      <c r="L114" s="335">
        <v>2.6868370000000001</v>
      </c>
      <c r="M114" s="335">
        <v>2.4726789999999998</v>
      </c>
      <c r="N114" s="335">
        <v>2.5955159999999999</v>
      </c>
      <c r="O114" s="335">
        <v>2.5637599999999998</v>
      </c>
      <c r="P114" s="335">
        <v>2.3645619999999998</v>
      </c>
      <c r="Q114" s="335">
        <v>2.4701900000000001</v>
      </c>
      <c r="R114" s="335">
        <v>2.4921890000000002</v>
      </c>
      <c r="S114" s="335">
        <v>2.6866940000000001</v>
      </c>
      <c r="T114" s="335">
        <v>2.698277</v>
      </c>
      <c r="U114" s="335">
        <v>2.7070599999999998</v>
      </c>
      <c r="V114" s="335">
        <v>2.82687</v>
      </c>
      <c r="W114" s="335">
        <v>2.5440800000000001</v>
      </c>
      <c r="X114" s="335">
        <v>2.835493</v>
      </c>
      <c r="Y114" s="335">
        <v>2.5607700000000002</v>
      </c>
      <c r="Z114" s="335">
        <v>2.8799030000000001</v>
      </c>
      <c r="AA114" s="334"/>
    </row>
    <row r="115" spans="1:27" ht="15.6" customHeight="1" x14ac:dyDescent="0.3">
      <c r="A115" s="298" t="s">
        <v>213</v>
      </c>
      <c r="B115" s="319" t="s">
        <v>27</v>
      </c>
      <c r="C115" s="335" t="s">
        <v>52</v>
      </c>
      <c r="D115" s="335" t="s">
        <v>52</v>
      </c>
      <c r="E115" s="335" t="s">
        <v>52</v>
      </c>
      <c r="F115" s="335" t="s">
        <v>52</v>
      </c>
      <c r="G115" s="335" t="s">
        <v>52</v>
      </c>
      <c r="H115" s="335" t="s">
        <v>52</v>
      </c>
      <c r="I115" s="335" t="s">
        <v>52</v>
      </c>
      <c r="J115" s="335" t="s">
        <v>52</v>
      </c>
      <c r="K115" s="335" t="s">
        <v>52</v>
      </c>
      <c r="L115" s="335">
        <v>55</v>
      </c>
      <c r="M115" s="335">
        <v>52</v>
      </c>
      <c r="N115" s="335">
        <v>56</v>
      </c>
      <c r="O115" s="335">
        <v>56</v>
      </c>
      <c r="P115" s="335">
        <v>53</v>
      </c>
      <c r="Q115" s="335">
        <v>55</v>
      </c>
      <c r="R115" s="335">
        <v>53</v>
      </c>
      <c r="S115" s="335">
        <v>57</v>
      </c>
      <c r="T115" s="335">
        <v>58</v>
      </c>
      <c r="U115" s="335">
        <v>58</v>
      </c>
      <c r="V115" s="335">
        <v>62</v>
      </c>
      <c r="W115" s="335">
        <v>61</v>
      </c>
      <c r="X115" s="335">
        <v>60</v>
      </c>
      <c r="Y115" s="335">
        <v>56</v>
      </c>
      <c r="Z115" s="335">
        <v>62</v>
      </c>
      <c r="AA115" s="334"/>
    </row>
    <row r="116" spans="1:27" ht="15.6" customHeight="1" x14ac:dyDescent="0.3">
      <c r="A116" s="298" t="s">
        <v>214</v>
      </c>
      <c r="B116" s="319" t="s">
        <v>28</v>
      </c>
      <c r="C116" s="335" t="s">
        <v>52</v>
      </c>
      <c r="D116" s="335" t="s">
        <v>52</v>
      </c>
      <c r="E116" s="335" t="s">
        <v>52</v>
      </c>
      <c r="F116" s="335" t="s">
        <v>52</v>
      </c>
      <c r="G116" s="335" t="s">
        <v>52</v>
      </c>
      <c r="H116" s="335" t="s">
        <v>52</v>
      </c>
      <c r="I116" s="335" t="s">
        <v>52</v>
      </c>
      <c r="J116" s="335" t="s">
        <v>52</v>
      </c>
      <c r="K116" s="335" t="s">
        <v>52</v>
      </c>
      <c r="L116" s="335">
        <v>131.811342</v>
      </c>
      <c r="M116" s="335">
        <v>120.739554</v>
      </c>
      <c r="N116" s="335">
        <v>124.190428</v>
      </c>
      <c r="O116" s="335">
        <v>119.100234</v>
      </c>
      <c r="P116" s="335">
        <v>111.387702</v>
      </c>
      <c r="Q116" s="335">
        <v>118.84657900000001</v>
      </c>
      <c r="R116" s="335">
        <v>117.369664</v>
      </c>
      <c r="S116" s="335">
        <v>123.102379</v>
      </c>
      <c r="T116" s="335">
        <v>130.549938</v>
      </c>
      <c r="U116" s="335">
        <v>129.733296</v>
      </c>
      <c r="V116" s="335">
        <v>140.68133900000001</v>
      </c>
      <c r="W116" s="335">
        <v>132.17712800000001</v>
      </c>
      <c r="X116" s="335">
        <v>133.241761</v>
      </c>
      <c r="Y116" s="335">
        <v>118.22363</v>
      </c>
      <c r="Z116" s="335">
        <v>128.25859199999999</v>
      </c>
      <c r="AA116" s="334"/>
    </row>
    <row r="117" spans="1:27" ht="15.6" customHeight="1" x14ac:dyDescent="0.3">
      <c r="A117" s="298" t="s">
        <v>215</v>
      </c>
      <c r="B117" s="319" t="s">
        <v>29</v>
      </c>
      <c r="C117" s="335" t="s">
        <v>52</v>
      </c>
      <c r="D117" s="335" t="s">
        <v>52</v>
      </c>
      <c r="E117" s="335" t="s">
        <v>52</v>
      </c>
      <c r="F117" s="335" t="s">
        <v>52</v>
      </c>
      <c r="G117" s="335" t="s">
        <v>52</v>
      </c>
      <c r="H117" s="335" t="s">
        <v>52</v>
      </c>
      <c r="I117" s="335" t="s">
        <v>52</v>
      </c>
      <c r="J117" s="335" t="s">
        <v>52</v>
      </c>
      <c r="K117" s="335" t="s">
        <v>52</v>
      </c>
      <c r="L117" s="335">
        <v>0.22764699999999999</v>
      </c>
      <c r="M117" s="335">
        <v>0.23947499999999999</v>
      </c>
      <c r="N117" s="335">
        <v>0.23939199999999999</v>
      </c>
      <c r="O117" s="335">
        <v>0.22530500000000001</v>
      </c>
      <c r="P117" s="335">
        <v>0.228293</v>
      </c>
      <c r="Q117" s="335">
        <v>0.26346599999999998</v>
      </c>
      <c r="R117" s="335">
        <v>0.32191700000000001</v>
      </c>
      <c r="S117" s="335">
        <v>0.30576100000000001</v>
      </c>
      <c r="T117" s="335">
        <v>0.213784</v>
      </c>
      <c r="U117" s="335">
        <v>0.26398700000000003</v>
      </c>
      <c r="V117" s="335">
        <v>0.26777600000000001</v>
      </c>
      <c r="W117" s="335">
        <v>0.238847</v>
      </c>
      <c r="X117" s="335">
        <v>0.25767400000000001</v>
      </c>
      <c r="Y117" s="335">
        <v>0.24452599999999999</v>
      </c>
      <c r="Z117" s="335">
        <v>0.22089900000000001</v>
      </c>
      <c r="AA117" s="334"/>
    </row>
    <row r="118" spans="1:27" ht="15.6" customHeight="1" x14ac:dyDescent="0.3">
      <c r="A118" s="298" t="s">
        <v>216</v>
      </c>
      <c r="B118" s="319" t="s">
        <v>30</v>
      </c>
      <c r="C118" s="335" t="s">
        <v>52</v>
      </c>
      <c r="D118" s="335" t="s">
        <v>52</v>
      </c>
      <c r="E118" s="335" t="s">
        <v>52</v>
      </c>
      <c r="F118" s="335" t="s">
        <v>52</v>
      </c>
      <c r="G118" s="335" t="s">
        <v>52</v>
      </c>
      <c r="H118" s="335" t="s">
        <v>52</v>
      </c>
      <c r="I118" s="335" t="s">
        <v>52</v>
      </c>
      <c r="J118" s="335" t="s">
        <v>52</v>
      </c>
      <c r="K118" s="335" t="s">
        <v>52</v>
      </c>
      <c r="L118" s="335">
        <v>1.0100359999999999</v>
      </c>
      <c r="M118" s="335">
        <v>0.81489699999999998</v>
      </c>
      <c r="N118" s="335">
        <v>0.85446500000000003</v>
      </c>
      <c r="O118" s="335">
        <v>0.36467899999999998</v>
      </c>
      <c r="P118" s="335">
        <v>0.395484</v>
      </c>
      <c r="Q118" s="335">
        <v>0.53950600000000004</v>
      </c>
      <c r="R118" s="335">
        <v>0.64382399999999995</v>
      </c>
      <c r="S118" s="335">
        <v>0.78655900000000001</v>
      </c>
      <c r="T118" s="335">
        <v>0.88030200000000003</v>
      </c>
      <c r="U118" s="335">
        <v>0.93575600000000003</v>
      </c>
      <c r="V118" s="335">
        <v>1.333064</v>
      </c>
      <c r="W118" s="335">
        <v>1.052638</v>
      </c>
      <c r="X118" s="335">
        <v>0.69084100000000004</v>
      </c>
      <c r="Y118" s="335">
        <v>0.56250699999999998</v>
      </c>
      <c r="Z118" s="335">
        <v>0.58298799999999995</v>
      </c>
      <c r="AA118" s="334"/>
    </row>
    <row r="119" spans="1:27" ht="15.6" customHeight="1" x14ac:dyDescent="0.3">
      <c r="A119" s="298" t="s">
        <v>217</v>
      </c>
      <c r="B119" s="319" t="s">
        <v>31</v>
      </c>
      <c r="C119" s="335" t="s">
        <v>52</v>
      </c>
      <c r="D119" s="335" t="s">
        <v>52</v>
      </c>
      <c r="E119" s="335" t="s">
        <v>52</v>
      </c>
      <c r="F119" s="335" t="s">
        <v>52</v>
      </c>
      <c r="G119" s="335" t="s">
        <v>52</v>
      </c>
      <c r="H119" s="335" t="s">
        <v>52</v>
      </c>
      <c r="I119" s="335" t="s">
        <v>52</v>
      </c>
      <c r="J119" s="335" t="s">
        <v>52</v>
      </c>
      <c r="K119" s="335" t="s">
        <v>52</v>
      </c>
      <c r="L119" s="335">
        <v>1.5094160000000001</v>
      </c>
      <c r="M119" s="335">
        <v>1.3578669999999999</v>
      </c>
      <c r="N119" s="335">
        <v>1.3726510000000001</v>
      </c>
      <c r="O119" s="335">
        <v>1.4323809999999999</v>
      </c>
      <c r="P119" s="335">
        <v>1.4457720000000001</v>
      </c>
      <c r="Q119" s="335">
        <v>1.579313</v>
      </c>
      <c r="R119" s="335">
        <v>1.4271149999999999</v>
      </c>
      <c r="S119" s="335">
        <v>1.4725299999999999</v>
      </c>
      <c r="T119" s="335">
        <v>1.541326</v>
      </c>
      <c r="U119" s="335">
        <v>1.6988190000000001</v>
      </c>
      <c r="V119" s="335">
        <v>1.0056369999999999</v>
      </c>
      <c r="W119" s="335">
        <v>1.813437</v>
      </c>
      <c r="X119" s="335">
        <v>1.8918699999999999</v>
      </c>
      <c r="Y119" s="335">
        <v>1.2152799999999999</v>
      </c>
      <c r="Z119" s="335">
        <v>1.315191</v>
      </c>
      <c r="AA119" s="334"/>
    </row>
    <row r="120" spans="1:27" ht="15.6" customHeight="1" x14ac:dyDescent="0.3">
      <c r="A120" s="298" t="s">
        <v>218</v>
      </c>
      <c r="B120" s="319" t="s">
        <v>32</v>
      </c>
      <c r="C120" s="335" t="s">
        <v>52</v>
      </c>
      <c r="D120" s="335" t="s">
        <v>52</v>
      </c>
      <c r="E120" s="335" t="s">
        <v>52</v>
      </c>
      <c r="F120" s="335" t="s">
        <v>52</v>
      </c>
      <c r="G120" s="335" t="s">
        <v>52</v>
      </c>
      <c r="H120" s="335" t="s">
        <v>52</v>
      </c>
      <c r="I120" s="335" t="s">
        <v>52</v>
      </c>
      <c r="J120" s="335" t="s">
        <v>52</v>
      </c>
      <c r="K120" s="335" t="s">
        <v>52</v>
      </c>
      <c r="L120" s="335">
        <v>3.4407869999999998</v>
      </c>
      <c r="M120" s="335">
        <v>3.300713</v>
      </c>
      <c r="N120" s="335">
        <v>3.1731479999999999</v>
      </c>
      <c r="O120" s="335">
        <v>3.1506859999999999</v>
      </c>
      <c r="P120" s="335">
        <v>3.070818</v>
      </c>
      <c r="Q120" s="335">
        <v>3.2263890000000002</v>
      </c>
      <c r="R120" s="335">
        <v>3.0109219999999999</v>
      </c>
      <c r="S120" s="335">
        <v>3.1685840000000001</v>
      </c>
      <c r="T120" s="335">
        <v>3.3905810000000001</v>
      </c>
      <c r="U120" s="335">
        <v>3.5113660000000002</v>
      </c>
      <c r="V120" s="335">
        <v>4.0618109999999996</v>
      </c>
      <c r="W120" s="335">
        <v>3.8300519999999998</v>
      </c>
      <c r="X120" s="335">
        <v>3.6461100000000002</v>
      </c>
      <c r="Y120" s="335">
        <v>3.1700430000000002</v>
      </c>
      <c r="Z120" s="335">
        <v>3.76532</v>
      </c>
      <c r="AA120" s="334"/>
    </row>
    <row r="121" spans="1:27" ht="15.6" customHeight="1" x14ac:dyDescent="0.3">
      <c r="A121" s="298" t="s">
        <v>219</v>
      </c>
      <c r="B121" s="319" t="s">
        <v>33</v>
      </c>
      <c r="C121" s="335" t="s">
        <v>52</v>
      </c>
      <c r="D121" s="335" t="s">
        <v>52</v>
      </c>
      <c r="E121" s="335" t="s">
        <v>52</v>
      </c>
      <c r="F121" s="335" t="s">
        <v>52</v>
      </c>
      <c r="G121" s="335" t="s">
        <v>52</v>
      </c>
      <c r="H121" s="335" t="s">
        <v>52</v>
      </c>
      <c r="I121" s="335" t="s">
        <v>52</v>
      </c>
      <c r="J121" s="335" t="s">
        <v>52</v>
      </c>
      <c r="K121" s="335" t="s">
        <v>52</v>
      </c>
      <c r="L121" s="335">
        <v>111.251014</v>
      </c>
      <c r="M121" s="335">
        <v>98.406053</v>
      </c>
      <c r="N121" s="335">
        <v>99.184449999999998</v>
      </c>
      <c r="O121" s="335">
        <v>98.995061000000007</v>
      </c>
      <c r="P121" s="335">
        <v>92.942116999999996</v>
      </c>
      <c r="Q121" s="335">
        <v>99.711965000000006</v>
      </c>
      <c r="R121" s="335">
        <v>90.878607000000002</v>
      </c>
      <c r="S121" s="335">
        <v>96.999144000000001</v>
      </c>
      <c r="T121" s="335">
        <v>100.748668</v>
      </c>
      <c r="U121" s="335">
        <v>108.126074</v>
      </c>
      <c r="V121" s="335">
        <v>125.326154</v>
      </c>
      <c r="W121" s="335">
        <v>119.995047</v>
      </c>
      <c r="X121" s="335">
        <v>112.317626</v>
      </c>
      <c r="Y121" s="335">
        <v>97.911474999999996</v>
      </c>
      <c r="Z121" s="335">
        <v>103.243453</v>
      </c>
      <c r="AA121" s="334"/>
    </row>
    <row r="122" spans="1:27" ht="15.6" customHeight="1" x14ac:dyDescent="0.3">
      <c r="A122" s="298" t="s">
        <v>220</v>
      </c>
      <c r="B122" s="319" t="s">
        <v>34</v>
      </c>
      <c r="C122" s="361"/>
      <c r="D122" s="362"/>
      <c r="E122" s="362"/>
      <c r="F122" s="362"/>
      <c r="G122" s="362"/>
      <c r="H122" s="362"/>
      <c r="I122" s="362"/>
      <c r="J122" s="362"/>
      <c r="K122" s="362"/>
      <c r="L122" s="362"/>
      <c r="M122" s="362"/>
      <c r="N122" s="362"/>
      <c r="O122" s="362"/>
      <c r="P122" s="362"/>
      <c r="Q122" s="362"/>
      <c r="R122" s="362"/>
      <c r="S122" s="362"/>
      <c r="T122" s="362"/>
      <c r="U122" s="362"/>
      <c r="V122" s="362"/>
      <c r="W122" s="362"/>
      <c r="X122" s="362"/>
      <c r="Y122" s="362"/>
      <c r="Z122" s="363"/>
      <c r="AA122" s="334"/>
    </row>
    <row r="123" spans="1:27" ht="15.6" customHeight="1" x14ac:dyDescent="0.3">
      <c r="A123" s="298" t="s">
        <v>221</v>
      </c>
      <c r="B123" s="319" t="s">
        <v>35</v>
      </c>
      <c r="C123" s="335" t="s">
        <v>52</v>
      </c>
      <c r="D123" s="335" t="s">
        <v>52</v>
      </c>
      <c r="E123" s="335" t="s">
        <v>52</v>
      </c>
      <c r="F123" s="335" t="s">
        <v>52</v>
      </c>
      <c r="G123" s="335" t="s">
        <v>52</v>
      </c>
      <c r="H123" s="335" t="s">
        <v>52</v>
      </c>
      <c r="I123" s="335" t="s">
        <v>52</v>
      </c>
      <c r="J123" s="335" t="s">
        <v>52</v>
      </c>
      <c r="K123" s="335" t="s">
        <v>52</v>
      </c>
      <c r="L123" s="335">
        <v>19.909455000000001</v>
      </c>
      <c r="M123" s="335">
        <v>18.130146</v>
      </c>
      <c r="N123" s="335">
        <v>18.581133999999999</v>
      </c>
      <c r="O123" s="335">
        <v>19.201840000000001</v>
      </c>
      <c r="P123" s="335">
        <v>18.036805000000001</v>
      </c>
      <c r="Q123" s="335">
        <v>18.022558</v>
      </c>
      <c r="R123" s="335">
        <v>17.861198999999999</v>
      </c>
      <c r="S123" s="335">
        <v>18.733125999999999</v>
      </c>
      <c r="T123" s="335">
        <v>19.098825000000001</v>
      </c>
      <c r="U123" s="335">
        <v>19.765470000000001</v>
      </c>
      <c r="V123" s="335">
        <v>21.474847</v>
      </c>
      <c r="W123" s="335">
        <v>21.000202000000002</v>
      </c>
      <c r="X123" s="335">
        <v>21.667197999999999</v>
      </c>
      <c r="Y123" s="335">
        <v>19.030560000000001</v>
      </c>
      <c r="Z123" s="335">
        <v>20.102059000000001</v>
      </c>
      <c r="AA123" s="334"/>
    </row>
    <row r="124" spans="1:27" ht="15.6" customHeight="1" x14ac:dyDescent="0.3">
      <c r="A124" s="298" t="s">
        <v>222</v>
      </c>
      <c r="B124" s="319" t="s">
        <v>36</v>
      </c>
      <c r="C124" s="335" t="s">
        <v>52</v>
      </c>
      <c r="D124" s="335" t="s">
        <v>52</v>
      </c>
      <c r="E124" s="335" t="s">
        <v>52</v>
      </c>
      <c r="F124" s="335" t="s">
        <v>52</v>
      </c>
      <c r="G124" s="335" t="s">
        <v>52</v>
      </c>
      <c r="H124" s="335" t="s">
        <v>52</v>
      </c>
      <c r="I124" s="335" t="s">
        <v>52</v>
      </c>
      <c r="J124" s="335" t="s">
        <v>52</v>
      </c>
      <c r="K124" s="335" t="s">
        <v>52</v>
      </c>
      <c r="L124" s="335">
        <v>0.18470900000000001</v>
      </c>
      <c r="M124" s="335">
        <v>0.16767599999999999</v>
      </c>
      <c r="N124" s="335">
        <v>0.19300700000000001</v>
      </c>
      <c r="O124" s="335">
        <v>0.19222</v>
      </c>
      <c r="P124" s="335">
        <v>0.16161600000000001</v>
      </c>
      <c r="Q124" s="335">
        <v>0.14367099999999999</v>
      </c>
      <c r="R124" s="335">
        <v>0.11615499999999999</v>
      </c>
      <c r="S124" s="335">
        <v>0.11067100000000001</v>
      </c>
      <c r="T124" s="335">
        <v>0.117463</v>
      </c>
      <c r="U124" s="335">
        <v>0.26661299999999999</v>
      </c>
      <c r="V124" s="335">
        <v>0.28065400000000001</v>
      </c>
      <c r="W124" s="335">
        <v>0.28069699999999997</v>
      </c>
      <c r="X124" s="335">
        <v>0.309616</v>
      </c>
      <c r="Y124" s="335">
        <v>0.27907199999999999</v>
      </c>
      <c r="Z124" s="335">
        <v>0.31565500000000002</v>
      </c>
      <c r="AA124" s="334"/>
    </row>
    <row r="125" spans="1:27" ht="15.6" customHeight="1" x14ac:dyDescent="0.3">
      <c r="A125" s="298" t="s">
        <v>223</v>
      </c>
      <c r="B125" s="319" t="s">
        <v>37</v>
      </c>
      <c r="C125" s="335" t="s">
        <v>52</v>
      </c>
      <c r="D125" s="335" t="s">
        <v>52</v>
      </c>
      <c r="E125" s="335" t="s">
        <v>52</v>
      </c>
      <c r="F125" s="335" t="s">
        <v>52</v>
      </c>
      <c r="G125" s="335" t="s">
        <v>52</v>
      </c>
      <c r="H125" s="335" t="s">
        <v>52</v>
      </c>
      <c r="I125" s="335" t="s">
        <v>52</v>
      </c>
      <c r="J125" s="335" t="s">
        <v>52</v>
      </c>
      <c r="K125" s="335" t="s">
        <v>52</v>
      </c>
      <c r="L125" s="335">
        <v>3.0323030000000002</v>
      </c>
      <c r="M125" s="335">
        <v>2.7381890000000002</v>
      </c>
      <c r="N125" s="335">
        <v>3.3483420000000002</v>
      </c>
      <c r="O125" s="335">
        <v>2.8897330000000001</v>
      </c>
      <c r="P125" s="335">
        <v>3.662582</v>
      </c>
      <c r="Q125" s="335">
        <v>3.683532</v>
      </c>
      <c r="R125" s="335">
        <v>4.1718539999999997</v>
      </c>
      <c r="S125" s="335">
        <v>4.1959989999999996</v>
      </c>
      <c r="T125" s="335">
        <v>4.0636770000000002</v>
      </c>
      <c r="U125" s="335">
        <v>4.100765</v>
      </c>
      <c r="V125" s="335">
        <v>4.0639669999999999</v>
      </c>
      <c r="W125" s="335">
        <v>3.415476</v>
      </c>
      <c r="X125" s="335">
        <v>3.5119720000000001</v>
      </c>
      <c r="Y125" s="335">
        <v>2.679189</v>
      </c>
      <c r="Z125" s="335">
        <v>3.4406219999999998</v>
      </c>
      <c r="AA125" s="334"/>
    </row>
    <row r="126" spans="1:27" ht="15.6" customHeight="1" x14ac:dyDescent="0.3">
      <c r="A126" s="298" t="s">
        <v>224</v>
      </c>
      <c r="B126" s="319" t="s">
        <v>38</v>
      </c>
      <c r="C126" s="335" t="s">
        <v>52</v>
      </c>
      <c r="D126" s="335" t="s">
        <v>52</v>
      </c>
      <c r="E126" s="335" t="s">
        <v>52</v>
      </c>
      <c r="F126" s="335" t="s">
        <v>52</v>
      </c>
      <c r="G126" s="335" t="s">
        <v>52</v>
      </c>
      <c r="H126" s="335" t="s">
        <v>52</v>
      </c>
      <c r="I126" s="335" t="s">
        <v>52</v>
      </c>
      <c r="J126" s="335" t="s">
        <v>52</v>
      </c>
      <c r="K126" s="335" t="s">
        <v>52</v>
      </c>
      <c r="L126" s="335">
        <v>4.0367709999999999</v>
      </c>
      <c r="M126" s="335">
        <v>3.6157789999999999</v>
      </c>
      <c r="N126" s="335">
        <v>3.6869700000000001</v>
      </c>
      <c r="O126" s="335">
        <v>4.1820709999999996</v>
      </c>
      <c r="P126" s="335">
        <v>3.944321</v>
      </c>
      <c r="Q126" s="335">
        <v>4.714823</v>
      </c>
      <c r="R126" s="335">
        <v>4.7507169999999999</v>
      </c>
      <c r="S126" s="335">
        <v>4.7037089999999999</v>
      </c>
      <c r="T126" s="335">
        <v>5.0103720000000003</v>
      </c>
      <c r="U126" s="335">
        <v>4.5200820000000004</v>
      </c>
      <c r="V126" s="335">
        <v>3.5785290000000001</v>
      </c>
      <c r="W126" s="335">
        <v>2.9534289999999999</v>
      </c>
      <c r="X126" s="335">
        <v>3.0598269999999999</v>
      </c>
      <c r="Y126" s="335">
        <v>3.4215089999999999</v>
      </c>
      <c r="Z126" s="335">
        <v>2.7013609999999999</v>
      </c>
      <c r="AA126" s="334"/>
    </row>
    <row r="127" spans="1:27" ht="15.6" customHeight="1" x14ac:dyDescent="0.3">
      <c r="A127" s="298" t="s">
        <v>225</v>
      </c>
      <c r="B127" s="320" t="s">
        <v>39</v>
      </c>
      <c r="C127" s="342" t="s">
        <v>52</v>
      </c>
      <c r="D127" s="342" t="s">
        <v>52</v>
      </c>
      <c r="E127" s="342" t="s">
        <v>52</v>
      </c>
      <c r="F127" s="342" t="s">
        <v>52</v>
      </c>
      <c r="G127" s="342" t="s">
        <v>52</v>
      </c>
      <c r="H127" s="342" t="s">
        <v>52</v>
      </c>
      <c r="I127" s="342" t="s">
        <v>52</v>
      </c>
      <c r="J127" s="342" t="s">
        <v>52</v>
      </c>
      <c r="K127" s="342" t="s">
        <v>52</v>
      </c>
      <c r="L127" s="342" t="s">
        <v>52</v>
      </c>
      <c r="M127" s="342" t="s">
        <v>52</v>
      </c>
      <c r="N127" s="342" t="s">
        <v>52</v>
      </c>
      <c r="O127" s="342" t="s">
        <v>52</v>
      </c>
      <c r="P127" s="342" t="s">
        <v>52</v>
      </c>
      <c r="Q127" s="342" t="s">
        <v>52</v>
      </c>
      <c r="R127" s="342" t="s">
        <v>52</v>
      </c>
      <c r="S127" s="342" t="s">
        <v>52</v>
      </c>
      <c r="T127" s="342" t="s">
        <v>52</v>
      </c>
      <c r="U127" s="342" t="s">
        <v>52</v>
      </c>
      <c r="V127" s="342" t="s">
        <v>52</v>
      </c>
      <c r="W127" s="342" t="s">
        <v>52</v>
      </c>
      <c r="X127" s="342" t="s">
        <v>52</v>
      </c>
      <c r="Y127" s="342" t="s">
        <v>52</v>
      </c>
      <c r="Z127" s="342" t="s">
        <v>52</v>
      </c>
      <c r="AA127" s="334"/>
    </row>
    <row r="128" spans="1:27" ht="15.6" customHeight="1" x14ac:dyDescent="0.3">
      <c r="A128" s="298" t="s">
        <v>226</v>
      </c>
      <c r="B128" s="319" t="s">
        <v>40</v>
      </c>
      <c r="C128" s="335" t="s">
        <v>52</v>
      </c>
      <c r="D128" s="335" t="s">
        <v>52</v>
      </c>
      <c r="E128" s="335" t="s">
        <v>52</v>
      </c>
      <c r="F128" s="335" t="s">
        <v>52</v>
      </c>
      <c r="G128" s="335" t="s">
        <v>52</v>
      </c>
      <c r="H128" s="335" t="s">
        <v>52</v>
      </c>
      <c r="I128" s="335" t="s">
        <v>52</v>
      </c>
      <c r="J128" s="335" t="s">
        <v>52</v>
      </c>
      <c r="K128" s="335" t="s">
        <v>52</v>
      </c>
      <c r="L128" s="335">
        <v>0.58199999999999996</v>
      </c>
      <c r="M128" s="335">
        <v>0.58199999999999996</v>
      </c>
      <c r="N128" s="335">
        <v>0.58199999999999996</v>
      </c>
      <c r="O128" s="335">
        <v>0.58199999999999996</v>
      </c>
      <c r="P128" s="335">
        <v>0.58199999999999996</v>
      </c>
      <c r="Q128" s="335">
        <v>0.58199999999999996</v>
      </c>
      <c r="R128" s="335">
        <v>0.58199999999999996</v>
      </c>
      <c r="S128" s="335">
        <v>0.58199999999999996</v>
      </c>
      <c r="T128" s="335">
        <v>0.58199999999999996</v>
      </c>
      <c r="U128" s="335">
        <v>0.58199999999999996</v>
      </c>
      <c r="V128" s="335">
        <v>0.58199999999999996</v>
      </c>
      <c r="W128" s="335">
        <v>0.58199999999999996</v>
      </c>
      <c r="X128" s="335">
        <v>0.58199999999999996</v>
      </c>
      <c r="Y128" s="335">
        <v>0.58199999999999996</v>
      </c>
      <c r="Z128" s="335">
        <v>0.58199999999999996</v>
      </c>
      <c r="AA128" s="334"/>
    </row>
    <row r="129" spans="1:28" ht="15.6" customHeight="1" x14ac:dyDescent="0.3">
      <c r="A129" s="298" t="s">
        <v>227</v>
      </c>
      <c r="B129" s="319" t="s">
        <v>41</v>
      </c>
      <c r="C129" s="335"/>
      <c r="D129" s="335"/>
      <c r="E129" s="335"/>
      <c r="F129" s="335"/>
      <c r="G129" s="335"/>
      <c r="H129" s="335"/>
      <c r="I129" s="335"/>
      <c r="J129" s="335"/>
      <c r="K129" s="335"/>
      <c r="L129" s="335"/>
      <c r="M129" s="335"/>
      <c r="N129" s="335"/>
      <c r="O129" s="335"/>
      <c r="P129" s="335"/>
      <c r="Q129" s="335"/>
      <c r="R129" s="335"/>
      <c r="S129" s="335"/>
      <c r="T129" s="335"/>
      <c r="U129" s="335"/>
      <c r="V129" s="335"/>
      <c r="W129" s="335"/>
      <c r="X129" s="335"/>
      <c r="Y129" s="335"/>
      <c r="Z129" s="335"/>
      <c r="AA129" s="334"/>
    </row>
    <row r="130" spans="1:28" ht="15.6" customHeight="1" x14ac:dyDescent="0.3">
      <c r="A130" s="298" t="s">
        <v>228</v>
      </c>
      <c r="B130" s="319" t="s">
        <v>42</v>
      </c>
      <c r="C130" s="335" t="s">
        <v>52</v>
      </c>
      <c r="D130" s="335" t="s">
        <v>52</v>
      </c>
      <c r="E130" s="335" t="s">
        <v>52</v>
      </c>
      <c r="F130" s="335" t="s">
        <v>52</v>
      </c>
      <c r="G130" s="335" t="s">
        <v>52</v>
      </c>
      <c r="H130" s="335" t="s">
        <v>52</v>
      </c>
      <c r="I130" s="335" t="s">
        <v>52</v>
      </c>
      <c r="J130" s="335" t="s">
        <v>52</v>
      </c>
      <c r="K130" s="335" t="s">
        <v>52</v>
      </c>
      <c r="L130" s="335">
        <v>22.208341999999998</v>
      </c>
      <c r="M130" s="335">
        <v>20.655868999999999</v>
      </c>
      <c r="N130" s="335">
        <v>21.695118000000001</v>
      </c>
      <c r="O130" s="335">
        <v>21.366771</v>
      </c>
      <c r="P130" s="335">
        <v>19.497443000000001</v>
      </c>
      <c r="Q130" s="335">
        <v>20.376895000000001</v>
      </c>
      <c r="R130" s="335">
        <v>19.516020999999999</v>
      </c>
      <c r="S130" s="335">
        <v>20.805128</v>
      </c>
      <c r="T130" s="335">
        <v>21.638304000000002</v>
      </c>
      <c r="U130" s="335">
        <v>21.397929000000001</v>
      </c>
      <c r="V130" s="335">
        <v>23.020551999999999</v>
      </c>
      <c r="W130" s="351">
        <v>20.36</v>
      </c>
      <c r="X130" s="351">
        <v>20.43</v>
      </c>
      <c r="Y130" s="351">
        <v>23.57</v>
      </c>
      <c r="Z130" s="351">
        <v>20.9</v>
      </c>
      <c r="AA130" s="334"/>
    </row>
    <row r="131" spans="1:28" ht="15.6" customHeight="1" x14ac:dyDescent="0.3">
      <c r="A131" s="298" t="s">
        <v>229</v>
      </c>
      <c r="B131" s="319" t="s">
        <v>43</v>
      </c>
      <c r="C131" s="335" t="s">
        <v>52</v>
      </c>
      <c r="D131" s="335" t="s">
        <v>52</v>
      </c>
      <c r="E131" s="335" t="s">
        <v>52</v>
      </c>
      <c r="F131" s="335" t="s">
        <v>52</v>
      </c>
      <c r="G131" s="335" t="s">
        <v>52</v>
      </c>
      <c r="H131" s="335" t="s">
        <v>52</v>
      </c>
      <c r="I131" s="335" t="s">
        <v>52</v>
      </c>
      <c r="J131" s="335" t="s">
        <v>52</v>
      </c>
      <c r="K131" s="335" t="s">
        <v>52</v>
      </c>
      <c r="L131" s="335">
        <v>55.363390000000003</v>
      </c>
      <c r="M131" s="335">
        <v>50.676560000000002</v>
      </c>
      <c r="N131" s="335">
        <v>51.499809999999997</v>
      </c>
      <c r="O131" s="335">
        <v>48.815074000000003</v>
      </c>
      <c r="P131" s="335">
        <v>44.307704999999999</v>
      </c>
      <c r="Q131" s="335">
        <v>46.867204000000001</v>
      </c>
      <c r="R131" s="335">
        <v>43.239451000000003</v>
      </c>
      <c r="S131" s="335">
        <v>43.423828999999998</v>
      </c>
      <c r="T131" s="335">
        <v>45.405853</v>
      </c>
      <c r="U131" s="335">
        <v>48.166545999999997</v>
      </c>
      <c r="V131" s="335">
        <v>55.696322000000002</v>
      </c>
      <c r="W131" s="335">
        <v>53.182257999999997</v>
      </c>
      <c r="X131" s="335">
        <v>54.866824000000001</v>
      </c>
      <c r="Y131" s="335">
        <v>48.440007000000001</v>
      </c>
      <c r="Z131" s="335">
        <v>51.912123999999999</v>
      </c>
      <c r="AA131" s="334"/>
    </row>
    <row r="132" spans="1:28" ht="15.6" customHeight="1" x14ac:dyDescent="0.3">
      <c r="A132" s="298" t="s">
        <v>230</v>
      </c>
      <c r="B132" s="319" t="s">
        <v>44</v>
      </c>
      <c r="C132" s="335" t="s">
        <v>52</v>
      </c>
      <c r="D132" s="335" t="s">
        <v>52</v>
      </c>
      <c r="E132" s="335" t="s">
        <v>52</v>
      </c>
      <c r="F132" s="335" t="s">
        <v>52</v>
      </c>
      <c r="G132" s="335" t="s">
        <v>52</v>
      </c>
      <c r="H132" s="335" t="s">
        <v>52</v>
      </c>
      <c r="I132" s="335" t="s">
        <v>52</v>
      </c>
      <c r="J132" s="335" t="s">
        <v>52</v>
      </c>
      <c r="K132" s="335" t="s">
        <v>52</v>
      </c>
      <c r="L132" s="335">
        <v>1.4033310000000001</v>
      </c>
      <c r="M132" s="335">
        <v>1.405446</v>
      </c>
      <c r="N132" s="335">
        <v>1.3595539999999999</v>
      </c>
      <c r="O132" s="335">
        <v>1.395824</v>
      </c>
      <c r="P132" s="335">
        <v>1.5889629999999999</v>
      </c>
      <c r="Q132" s="335">
        <v>1.6062339999999999</v>
      </c>
      <c r="R132" s="335">
        <v>1.6243190000000001</v>
      </c>
      <c r="S132" s="335">
        <v>1.614751</v>
      </c>
      <c r="T132" s="335">
        <v>1.6796720000000001</v>
      </c>
      <c r="U132" s="335">
        <v>1.674491</v>
      </c>
      <c r="V132" s="335">
        <v>1.673573</v>
      </c>
      <c r="W132" s="335">
        <v>1.5540780000000001</v>
      </c>
      <c r="X132" s="335">
        <v>1.6210850000000001</v>
      </c>
      <c r="Y132" s="335">
        <v>1.634846</v>
      </c>
      <c r="Z132" s="335">
        <v>1.8809659999999999</v>
      </c>
      <c r="AA132" s="334"/>
    </row>
    <row r="133" spans="1:28" ht="15.6" customHeight="1" x14ac:dyDescent="0.3">
      <c r="A133" s="298" t="s">
        <v>231</v>
      </c>
      <c r="B133" s="319" t="s">
        <v>45</v>
      </c>
      <c r="C133" s="335" t="s">
        <v>52</v>
      </c>
      <c r="D133" s="335" t="s">
        <v>52</v>
      </c>
      <c r="E133" s="335" t="s">
        <v>52</v>
      </c>
      <c r="F133" s="335" t="s">
        <v>52</v>
      </c>
      <c r="G133" s="335" t="s">
        <v>52</v>
      </c>
      <c r="H133" s="335" t="s">
        <v>52</v>
      </c>
      <c r="I133" s="335" t="s">
        <v>52</v>
      </c>
      <c r="J133" s="335" t="s">
        <v>52</v>
      </c>
      <c r="K133" s="335" t="s">
        <v>52</v>
      </c>
      <c r="L133" s="335">
        <v>0.72971299999999995</v>
      </c>
      <c r="M133" s="335">
        <v>0.50680000000000003</v>
      </c>
      <c r="N133" s="335">
        <v>0.62257099999999999</v>
      </c>
      <c r="O133" s="335">
        <v>0.57337499999999997</v>
      </c>
      <c r="P133" s="335">
        <v>0.38231700000000002</v>
      </c>
      <c r="Q133" s="335">
        <v>0.423815</v>
      </c>
      <c r="R133" s="335">
        <v>0.30913299999999999</v>
      </c>
      <c r="S133" s="335">
        <v>0.46846300000000002</v>
      </c>
      <c r="T133" s="335">
        <v>0.49566100000000002</v>
      </c>
      <c r="U133" s="335">
        <v>0.50848599999999999</v>
      </c>
      <c r="V133" s="335">
        <v>0.55488999999999999</v>
      </c>
      <c r="W133" s="335">
        <v>0.53118500000000002</v>
      </c>
      <c r="X133" s="335">
        <v>0.49660399999999999</v>
      </c>
      <c r="Y133" s="335">
        <v>0.45952700000000002</v>
      </c>
      <c r="Z133" s="335">
        <v>0.49204599999999998</v>
      </c>
      <c r="AA133" s="334"/>
    </row>
    <row r="134" spans="1:28" ht="15.6" customHeight="1" x14ac:dyDescent="0.3">
      <c r="A134" s="298" t="s">
        <v>232</v>
      </c>
      <c r="B134" s="319" t="s">
        <v>46</v>
      </c>
      <c r="C134" s="335" t="s">
        <v>52</v>
      </c>
      <c r="D134" s="335" t="s">
        <v>52</v>
      </c>
      <c r="E134" s="335" t="s">
        <v>52</v>
      </c>
      <c r="F134" s="335" t="s">
        <v>52</v>
      </c>
      <c r="G134" s="335" t="s">
        <v>52</v>
      </c>
      <c r="H134" s="335" t="s">
        <v>52</v>
      </c>
      <c r="I134" s="335" t="s">
        <v>52</v>
      </c>
      <c r="J134" s="335" t="s">
        <v>52</v>
      </c>
      <c r="K134" s="335" t="s">
        <v>52</v>
      </c>
      <c r="L134" s="335">
        <v>4.5521909999999997</v>
      </c>
      <c r="M134" s="335">
        <v>3.5451730000000001</v>
      </c>
      <c r="N134" s="335">
        <v>3.69557</v>
      </c>
      <c r="O134" s="335">
        <v>3.578252</v>
      </c>
      <c r="P134" s="335">
        <v>3.3412769999999998</v>
      </c>
      <c r="Q134" s="335">
        <v>4.1193869999999997</v>
      </c>
      <c r="R134" s="335">
        <v>4.137232</v>
      </c>
      <c r="S134" s="335">
        <v>4.3860700000000001</v>
      </c>
      <c r="T134" s="335">
        <v>3.4094280000000001</v>
      </c>
      <c r="U134" s="335">
        <v>3.2076380000000002</v>
      </c>
      <c r="V134" s="335">
        <v>3.7124139999999999</v>
      </c>
      <c r="W134" s="335">
        <v>3.7916660000000002</v>
      </c>
      <c r="X134" s="335">
        <v>2.4977049999999998</v>
      </c>
      <c r="Y134" s="335">
        <v>3.2483010000000001</v>
      </c>
      <c r="Z134" s="335">
        <v>2.7308669999999999</v>
      </c>
      <c r="AA134" s="334"/>
    </row>
    <row r="135" spans="1:28" ht="15.6" customHeight="1" x14ac:dyDescent="0.3">
      <c r="A135" s="298" t="s">
        <v>233</v>
      </c>
      <c r="B135" s="319" t="s">
        <v>47</v>
      </c>
      <c r="C135" s="335" t="s">
        <v>52</v>
      </c>
      <c r="D135" s="335" t="s">
        <v>52</v>
      </c>
      <c r="E135" s="335" t="s">
        <v>52</v>
      </c>
      <c r="F135" s="335" t="s">
        <v>52</v>
      </c>
      <c r="G135" s="335" t="s">
        <v>52</v>
      </c>
      <c r="H135" s="335" t="s">
        <v>52</v>
      </c>
      <c r="I135" s="335" t="s">
        <v>52</v>
      </c>
      <c r="J135" s="335" t="s">
        <v>52</v>
      </c>
      <c r="K135" s="335" t="s">
        <v>52</v>
      </c>
      <c r="L135" s="335">
        <v>0.56742300000000001</v>
      </c>
      <c r="M135" s="335">
        <v>0.55828</v>
      </c>
      <c r="N135" s="335">
        <v>0.53484299999999996</v>
      </c>
      <c r="O135" s="335">
        <v>0.51097499999999996</v>
      </c>
      <c r="P135" s="335">
        <v>0.46400999999999998</v>
      </c>
      <c r="Q135" s="335">
        <v>0.495112</v>
      </c>
      <c r="R135" s="335">
        <v>0.47124899999999997</v>
      </c>
      <c r="S135" s="335">
        <v>0.48186699999999999</v>
      </c>
      <c r="T135" s="335">
        <v>0.47259600000000002</v>
      </c>
      <c r="U135" s="335">
        <v>0.52350200000000002</v>
      </c>
      <c r="V135" s="335">
        <v>0.58747499999999997</v>
      </c>
      <c r="W135" s="335">
        <v>0.521088</v>
      </c>
      <c r="X135" s="335">
        <v>0.49340499999999998</v>
      </c>
      <c r="Y135" s="335">
        <v>0.44917899999999999</v>
      </c>
      <c r="Z135" s="335">
        <v>0.52183100000000004</v>
      </c>
      <c r="AA135" s="334"/>
    </row>
    <row r="136" spans="1:28" ht="15.6" customHeight="1" x14ac:dyDescent="0.3">
      <c r="A136" s="298" t="s">
        <v>234</v>
      </c>
      <c r="B136" s="319" t="s">
        <v>48</v>
      </c>
      <c r="C136" s="335" t="s">
        <v>52</v>
      </c>
      <c r="D136" s="335" t="s">
        <v>52</v>
      </c>
      <c r="E136" s="335" t="s">
        <v>52</v>
      </c>
      <c r="F136" s="335" t="s">
        <v>52</v>
      </c>
      <c r="G136" s="335" t="s">
        <v>52</v>
      </c>
      <c r="H136" s="335" t="s">
        <v>52</v>
      </c>
      <c r="I136" s="335" t="s">
        <v>52</v>
      </c>
      <c r="J136" s="335" t="s">
        <v>52</v>
      </c>
      <c r="K136" s="335" t="s">
        <v>52</v>
      </c>
      <c r="L136" s="335">
        <v>0.610456</v>
      </c>
      <c r="M136" s="335">
        <v>0.57284500000000005</v>
      </c>
      <c r="N136" s="335">
        <v>0.58612600000000004</v>
      </c>
      <c r="O136" s="335">
        <v>0.54850500000000002</v>
      </c>
      <c r="P136" s="335">
        <v>0.51091600000000004</v>
      </c>
      <c r="Q136" s="335">
        <v>0.55702099999999999</v>
      </c>
      <c r="R136" s="335">
        <v>0.58054099999999997</v>
      </c>
      <c r="S136" s="335">
        <v>0.60057300000000002</v>
      </c>
      <c r="T136" s="335">
        <v>0.60547499999999999</v>
      </c>
      <c r="U136" s="335">
        <v>0.62892999999999999</v>
      </c>
      <c r="V136" s="335">
        <v>0.65841099999999997</v>
      </c>
      <c r="W136" s="335">
        <v>1.068997</v>
      </c>
      <c r="X136" s="335">
        <v>1.116125</v>
      </c>
      <c r="Y136" s="335">
        <v>1.008141</v>
      </c>
      <c r="Z136" s="335">
        <v>1.0981110000000001</v>
      </c>
      <c r="AA136" s="334"/>
    </row>
    <row r="137" spans="1:28" ht="15.6" customHeight="1" x14ac:dyDescent="0.3">
      <c r="A137" s="298" t="s">
        <v>235</v>
      </c>
      <c r="B137" s="319" t="s">
        <v>49</v>
      </c>
      <c r="C137" s="335" t="s">
        <v>52</v>
      </c>
      <c r="D137" s="335" t="s">
        <v>52</v>
      </c>
      <c r="E137" s="335" t="s">
        <v>52</v>
      </c>
      <c r="F137" s="335" t="s">
        <v>52</v>
      </c>
      <c r="G137" s="335" t="s">
        <v>52</v>
      </c>
      <c r="H137" s="335" t="s">
        <v>52</v>
      </c>
      <c r="I137" s="335" t="s">
        <v>52</v>
      </c>
      <c r="J137" s="335" t="s">
        <v>52</v>
      </c>
      <c r="K137" s="335" t="s">
        <v>52</v>
      </c>
      <c r="L137" s="335">
        <v>6.3149240000000004</v>
      </c>
      <c r="M137" s="335">
        <v>5.8871960000000003</v>
      </c>
      <c r="N137" s="335">
        <v>6.0761560000000001</v>
      </c>
      <c r="O137" s="335">
        <v>5.921449</v>
      </c>
      <c r="P137" s="335">
        <v>5.5827390000000001</v>
      </c>
      <c r="Q137" s="335">
        <v>5.6524830000000001</v>
      </c>
      <c r="R137" s="335">
        <v>5.6659670000000002</v>
      </c>
      <c r="S137" s="335">
        <v>6.072514</v>
      </c>
      <c r="T137" s="335">
        <v>6.2597860000000001</v>
      </c>
      <c r="U137" s="335">
        <v>6.1182879999999997</v>
      </c>
      <c r="V137" s="335">
        <v>7.0167010000000003</v>
      </c>
      <c r="W137" s="335">
        <v>6.8617710000000001</v>
      </c>
      <c r="X137" s="335">
        <v>7.0055719999999999</v>
      </c>
      <c r="Y137" s="335">
        <v>6.4574249999999997</v>
      </c>
      <c r="Z137" s="335">
        <v>6.9384920000000001</v>
      </c>
      <c r="AA137" s="334"/>
    </row>
    <row r="138" spans="1:28" ht="16.95" customHeight="1" x14ac:dyDescent="0.3">
      <c r="A138" s="298" t="s">
        <v>236</v>
      </c>
      <c r="B138" s="319" t="s">
        <v>50</v>
      </c>
      <c r="C138" s="335" t="s">
        <v>52</v>
      </c>
      <c r="D138" s="335" t="s">
        <v>52</v>
      </c>
      <c r="E138" s="335" t="s">
        <v>52</v>
      </c>
      <c r="F138" s="335" t="s">
        <v>52</v>
      </c>
      <c r="G138" s="335" t="s">
        <v>52</v>
      </c>
      <c r="H138" s="335" t="s">
        <v>52</v>
      </c>
      <c r="I138" s="335" t="s">
        <v>52</v>
      </c>
      <c r="J138" s="335" t="s">
        <v>52</v>
      </c>
      <c r="K138" s="335" t="s">
        <v>52</v>
      </c>
      <c r="L138" s="335">
        <v>27.24691</v>
      </c>
      <c r="M138" s="335">
        <v>25.358205000000002</v>
      </c>
      <c r="N138" s="335">
        <v>27.070817999999999</v>
      </c>
      <c r="O138" s="335">
        <v>27.952513</v>
      </c>
      <c r="P138" s="335">
        <v>26.829851000000001</v>
      </c>
      <c r="Q138" s="335">
        <v>27.193719000000002</v>
      </c>
      <c r="R138" s="335">
        <v>26.487563000000002</v>
      </c>
      <c r="S138" s="335">
        <v>28.218048</v>
      </c>
      <c r="T138" s="335">
        <v>29.218624999999999</v>
      </c>
      <c r="U138" s="335">
        <v>28.869900999999999</v>
      </c>
      <c r="V138" s="335">
        <v>32.019841</v>
      </c>
      <c r="W138" s="335">
        <v>32.561981000000003</v>
      </c>
      <c r="X138" s="335">
        <v>34.227066999999998</v>
      </c>
      <c r="Y138" s="335">
        <v>32.149932</v>
      </c>
      <c r="Z138" s="335">
        <v>35.593958000000001</v>
      </c>
      <c r="AA138" s="334"/>
    </row>
    <row r="139" spans="1:28" s="1" customFormat="1" ht="12.6" customHeight="1" x14ac:dyDescent="0.3">
      <c r="A139" s="326"/>
      <c r="B139" s="353" t="s">
        <v>276</v>
      </c>
      <c r="C139" s="239"/>
      <c r="D139" s="240"/>
      <c r="E139" s="240"/>
      <c r="F139" s="240"/>
      <c r="I139" s="240"/>
      <c r="N139" s="238"/>
      <c r="O139" s="239" t="s">
        <v>262</v>
      </c>
      <c r="P139" s="240"/>
      <c r="Q139" s="240"/>
      <c r="R139" s="240"/>
      <c r="S139" s="354" t="s">
        <v>263</v>
      </c>
      <c r="T139" s="239" t="s">
        <v>111</v>
      </c>
      <c r="U139" s="240"/>
      <c r="V139" s="240"/>
      <c r="W139" s="240"/>
      <c r="X139" s="240"/>
      <c r="AB139" s="329"/>
    </row>
    <row r="140" spans="1:28" ht="20.100000000000001" customHeight="1" x14ac:dyDescent="0.25"/>
    <row r="141" spans="1:28" s="51" customFormat="1" ht="27" customHeight="1" x14ac:dyDescent="0.3">
      <c r="A141" s="308"/>
      <c r="B141" s="229" t="s">
        <v>125</v>
      </c>
      <c r="C141" s="229"/>
      <c r="D141" s="229"/>
      <c r="E141" s="229"/>
      <c r="F141" s="229"/>
      <c r="G141" s="229"/>
      <c r="H141" s="229"/>
      <c r="I141" s="229"/>
      <c r="J141" s="229"/>
      <c r="K141" s="229"/>
      <c r="L141" s="229"/>
      <c r="M141" s="229"/>
      <c r="N141" s="218" t="s">
        <v>127</v>
      </c>
      <c r="O141" s="343"/>
      <c r="P141" s="343"/>
      <c r="Q141" s="343"/>
      <c r="R141" s="343"/>
      <c r="S141" s="343"/>
      <c r="T141" s="343"/>
      <c r="U141" s="343"/>
      <c r="V141" s="343"/>
      <c r="X141" s="304"/>
      <c r="Y141" s="304"/>
      <c r="Z141" s="306" t="s">
        <v>126</v>
      </c>
      <c r="AA141" s="306"/>
    </row>
    <row r="142" spans="1:28" s="51" customFormat="1" ht="15" customHeight="1" x14ac:dyDescent="0.3">
      <c r="A142" s="308"/>
      <c r="B142" s="309"/>
      <c r="C142" s="309"/>
      <c r="D142" s="309"/>
      <c r="E142" s="309"/>
      <c r="F142" s="309"/>
      <c r="G142" s="309"/>
      <c r="H142" s="309"/>
      <c r="I142" s="309"/>
      <c r="J142" s="309"/>
      <c r="K142" s="309"/>
      <c r="L142" s="309"/>
      <c r="M142" s="309"/>
      <c r="N142" s="310"/>
      <c r="O142" s="309"/>
      <c r="P142" s="309"/>
      <c r="Q142" s="309"/>
      <c r="R142" s="309"/>
      <c r="S142" s="309"/>
      <c r="T142" s="309"/>
      <c r="U142" s="309"/>
      <c r="V142" s="309"/>
      <c r="W142" s="309"/>
      <c r="X142" s="309"/>
      <c r="Y142" s="309"/>
      <c r="Z142" s="310"/>
      <c r="AA142" s="310"/>
    </row>
    <row r="143" spans="1:28" s="314" customFormat="1" ht="33.6" customHeight="1" x14ac:dyDescent="0.25">
      <c r="A143" s="298"/>
      <c r="B143" s="311"/>
      <c r="C143" s="312" t="s">
        <v>265</v>
      </c>
      <c r="D143" s="312" t="s">
        <v>266</v>
      </c>
      <c r="E143" s="312" t="s">
        <v>267</v>
      </c>
      <c r="F143" s="312" t="s">
        <v>268</v>
      </c>
      <c r="G143" s="312" t="s">
        <v>269</v>
      </c>
      <c r="H143" s="312" t="s">
        <v>270</v>
      </c>
      <c r="I143" s="312" t="s">
        <v>271</v>
      </c>
      <c r="J143" s="312" t="s">
        <v>272</v>
      </c>
      <c r="K143" s="312" t="s">
        <v>273</v>
      </c>
      <c r="L143" s="312" t="s">
        <v>274</v>
      </c>
      <c r="M143" s="312" t="s">
        <v>275</v>
      </c>
      <c r="N143" s="312" t="s">
        <v>264</v>
      </c>
      <c r="O143" s="219" t="s">
        <v>189</v>
      </c>
      <c r="P143" s="219" t="s">
        <v>190</v>
      </c>
      <c r="Q143" s="219" t="s">
        <v>191</v>
      </c>
      <c r="R143" s="219" t="s">
        <v>192</v>
      </c>
      <c r="S143" s="219" t="s">
        <v>193</v>
      </c>
      <c r="T143" s="219" t="s">
        <v>194</v>
      </c>
      <c r="U143" s="219" t="s">
        <v>195</v>
      </c>
      <c r="V143" s="219" t="s">
        <v>196</v>
      </c>
      <c r="W143" s="219" t="s">
        <v>197</v>
      </c>
      <c r="X143" s="219" t="s">
        <v>198</v>
      </c>
      <c r="Y143" s="219" t="s">
        <v>199</v>
      </c>
      <c r="Z143" s="219" t="s">
        <v>174</v>
      </c>
      <c r="AA143" s="313"/>
    </row>
    <row r="144" spans="1:28" ht="15.6" customHeight="1" x14ac:dyDescent="0.3">
      <c r="B144" s="315" t="s">
        <v>23</v>
      </c>
      <c r="C144" s="197">
        <v>0</v>
      </c>
      <c r="D144" s="197">
        <v>0</v>
      </c>
      <c r="E144" s="197">
        <v>0</v>
      </c>
      <c r="F144" s="197">
        <v>0</v>
      </c>
      <c r="G144" s="197">
        <v>0</v>
      </c>
      <c r="H144" s="359">
        <v>0</v>
      </c>
      <c r="I144" s="197">
        <v>0</v>
      </c>
      <c r="J144" s="200">
        <v>0</v>
      </c>
      <c r="K144" s="200">
        <v>0</v>
      </c>
      <c r="L144" s="201">
        <v>2.4837054883631283E-2</v>
      </c>
      <c r="M144" s="197">
        <v>2.4953713109843453E-2</v>
      </c>
      <c r="N144" s="197">
        <v>2.4089670086501713E-2</v>
      </c>
      <c r="O144" s="197">
        <v>2.4251626415679781E-2</v>
      </c>
      <c r="P144" s="197">
        <v>2.3754604547356672E-2</v>
      </c>
      <c r="Q144" s="197">
        <v>2.4634547000823875E-2</v>
      </c>
      <c r="R144" s="197">
        <v>2.6263712162905892E-2</v>
      </c>
      <c r="S144" s="197">
        <v>2.5703090725231414E-2</v>
      </c>
      <c r="T144" s="360">
        <v>2.6269702276707531E-2</v>
      </c>
      <c r="U144" s="197">
        <v>2.7357240312436599E-2</v>
      </c>
      <c r="V144" s="200">
        <v>2.7747688356164382E-2</v>
      </c>
      <c r="W144" s="200">
        <v>2.691822859426516E-2</v>
      </c>
      <c r="X144" s="201">
        <v>2.5093310047057681E-2</v>
      </c>
      <c r="Y144" s="200">
        <v>2.470558176100629E-2</v>
      </c>
      <c r="Z144" s="200">
        <v>2.3831826360203746E-2</v>
      </c>
      <c r="AA144" s="344"/>
    </row>
    <row r="145" spans="2:27" ht="15.6" customHeight="1" x14ac:dyDescent="0.3">
      <c r="B145" s="319" t="s">
        <v>25</v>
      </c>
      <c r="C145" s="197">
        <v>0</v>
      </c>
      <c r="D145" s="197">
        <v>0</v>
      </c>
      <c r="E145" s="197">
        <v>0</v>
      </c>
      <c r="F145" s="197">
        <v>0</v>
      </c>
      <c r="G145" s="197">
        <v>0</v>
      </c>
      <c r="H145" s="197">
        <v>0</v>
      </c>
      <c r="I145" s="197">
        <v>0</v>
      </c>
      <c r="J145" s="200">
        <v>0</v>
      </c>
      <c r="K145" s="200">
        <v>0</v>
      </c>
      <c r="L145" s="200">
        <v>2.1219658813972381E-3</v>
      </c>
      <c r="M145" s="197">
        <v>2.2444752915047198E-3</v>
      </c>
      <c r="N145" s="197">
        <v>2.6573514900335503E-3</v>
      </c>
      <c r="O145" s="197">
        <v>2.1352496217851738E-3</v>
      </c>
      <c r="P145" s="197">
        <v>2.2075818036711892E-3</v>
      </c>
      <c r="Q145" s="197">
        <v>2.0742223950233284E-3</v>
      </c>
      <c r="R145" s="197">
        <v>2.2565257693733781E-3</v>
      </c>
      <c r="S145" s="197">
        <v>2.3583764219234746E-3</v>
      </c>
      <c r="T145" s="197">
        <v>2.3824422330915836E-3</v>
      </c>
      <c r="U145" s="197">
        <v>2.3956466069142129E-3</v>
      </c>
      <c r="V145" s="200">
        <v>2.1036674090571645E-3</v>
      </c>
      <c r="W145" s="200">
        <v>2.0954625905068381E-3</v>
      </c>
      <c r="X145" s="200">
        <v>2.7674615625980547E-3</v>
      </c>
      <c r="Y145" s="200">
        <v>3.2274362818590706E-3</v>
      </c>
      <c r="Z145" s="200">
        <v>3.3838385682980277E-3</v>
      </c>
      <c r="AA145" s="344"/>
    </row>
    <row r="146" spans="2:27" ht="15.6" customHeight="1" x14ac:dyDescent="0.3">
      <c r="B146" s="319" t="s">
        <v>26</v>
      </c>
      <c r="C146" s="197">
        <v>0</v>
      </c>
      <c r="D146" s="197">
        <v>0</v>
      </c>
      <c r="E146" s="197">
        <v>0</v>
      </c>
      <c r="F146" s="197">
        <v>0</v>
      </c>
      <c r="G146" s="197">
        <v>0</v>
      </c>
      <c r="H146" s="197">
        <v>0</v>
      </c>
      <c r="I146" s="197">
        <v>0</v>
      </c>
      <c r="J146" s="200">
        <v>0</v>
      </c>
      <c r="K146" s="200">
        <v>0</v>
      </c>
      <c r="L146" s="200">
        <v>9.2608037776169307E-3</v>
      </c>
      <c r="M146" s="200">
        <v>9.3393224051971594E-3</v>
      </c>
      <c r="N146" s="200">
        <v>9.4823761508110466E-3</v>
      </c>
      <c r="O146" s="197">
        <v>9.5748431431132361E-3</v>
      </c>
      <c r="P146" s="197">
        <v>9.2568196053867836E-3</v>
      </c>
      <c r="Q146" s="197">
        <v>9.3784502069175005E-3</v>
      </c>
      <c r="R146" s="197">
        <v>9.7044079280401863E-3</v>
      </c>
      <c r="S146" s="197">
        <v>9.9352636639301831E-3</v>
      </c>
      <c r="T146" s="197">
        <v>9.6736708134657432E-3</v>
      </c>
      <c r="U146" s="197">
        <v>9.9432874196510555E-3</v>
      </c>
      <c r="V146" s="200">
        <v>9.9868225817847812E-3</v>
      </c>
      <c r="W146" s="200">
        <v>9.3487671333553814E-3</v>
      </c>
      <c r="X146" s="200">
        <v>1.0150323966350456E-2</v>
      </c>
      <c r="Y146" s="200">
        <v>1.0121220505118376E-2</v>
      </c>
      <c r="Z146" s="200">
        <v>1.0650528846153848E-2</v>
      </c>
      <c r="AA146" s="344"/>
    </row>
    <row r="147" spans="2:27" ht="15.6" customHeight="1" x14ac:dyDescent="0.3">
      <c r="B147" s="319" t="s">
        <v>27</v>
      </c>
      <c r="C147" s="197">
        <v>0</v>
      </c>
      <c r="D147" s="197">
        <v>0</v>
      </c>
      <c r="E147" s="197">
        <v>0</v>
      </c>
      <c r="F147" s="197">
        <v>0</v>
      </c>
      <c r="G147" s="198">
        <v>0</v>
      </c>
      <c r="H147" s="197">
        <v>0</v>
      </c>
      <c r="I147" s="197">
        <v>0</v>
      </c>
      <c r="J147" s="200">
        <v>0</v>
      </c>
      <c r="K147" s="200">
        <v>0</v>
      </c>
      <c r="L147" s="200">
        <v>0.11256882048343192</v>
      </c>
      <c r="M147" s="200">
        <v>0.11426060206548011</v>
      </c>
      <c r="N147" s="200">
        <v>0.11858628210829468</v>
      </c>
      <c r="O147" s="197">
        <v>0.12143554158083054</v>
      </c>
      <c r="P147" s="197">
        <v>0.11965773372767706</v>
      </c>
      <c r="Q147" s="197">
        <v>0.11897293906422375</v>
      </c>
      <c r="R147" s="197">
        <v>0.11597881745371788</v>
      </c>
      <c r="S147" s="198">
        <v>0.11694946552042512</v>
      </c>
      <c r="T147" s="197">
        <v>0.11639808143851973</v>
      </c>
      <c r="U147" s="197">
        <v>0.11976047904191617</v>
      </c>
      <c r="V147" s="200">
        <v>0.12392069075791494</v>
      </c>
      <c r="W147" s="200">
        <v>0.12744708856528006</v>
      </c>
      <c r="X147" s="200">
        <v>0.12282748879199165</v>
      </c>
      <c r="Y147" s="200">
        <v>0.12657941728261116</v>
      </c>
      <c r="Z147" s="200">
        <v>0.12854802927577699</v>
      </c>
      <c r="AA147" s="344"/>
    </row>
    <row r="148" spans="2:27" ht="15.6" customHeight="1" x14ac:dyDescent="0.3">
      <c r="B148" s="319" t="s">
        <v>28</v>
      </c>
      <c r="C148" s="197">
        <v>0</v>
      </c>
      <c r="D148" s="197">
        <v>0</v>
      </c>
      <c r="E148" s="197">
        <v>0</v>
      </c>
      <c r="F148" s="197">
        <v>0</v>
      </c>
      <c r="G148" s="197">
        <v>0</v>
      </c>
      <c r="H148" s="197">
        <v>0</v>
      </c>
      <c r="I148" s="197">
        <v>0</v>
      </c>
      <c r="J148" s="200">
        <v>0</v>
      </c>
      <c r="K148" s="200">
        <v>0</v>
      </c>
      <c r="L148" s="200">
        <v>4.633087592267135E-2</v>
      </c>
      <c r="M148" s="200">
        <v>4.5964502055733207E-2</v>
      </c>
      <c r="N148" s="200">
        <v>4.5671342517339536E-2</v>
      </c>
      <c r="O148" s="197">
        <v>4.4939414543588511E-2</v>
      </c>
      <c r="P148" s="197">
        <v>4.4478577646448109E-2</v>
      </c>
      <c r="Q148" s="197">
        <v>4.5534215436485892E-2</v>
      </c>
      <c r="R148" s="197">
        <v>4.5912088874980439E-2</v>
      </c>
      <c r="S148" s="197">
        <v>4.5560568848424292E-2</v>
      </c>
      <c r="T148" s="197">
        <v>4.6483369591921751E-2</v>
      </c>
      <c r="U148" s="197">
        <v>4.6959899226826515E-2</v>
      </c>
      <c r="V148" s="200">
        <v>4.8587541358421235E-2</v>
      </c>
      <c r="W148" s="200">
        <v>4.760257861907026E-2</v>
      </c>
      <c r="X148" s="200">
        <v>4.6921895656154802E-2</v>
      </c>
      <c r="Y148" s="200">
        <v>4.6481967264678015E-2</v>
      </c>
      <c r="Z148" s="200">
        <v>4.6229641217136797E-2</v>
      </c>
      <c r="AA148" s="344"/>
    </row>
    <row r="149" spans="2:27" ht="15.6" customHeight="1" x14ac:dyDescent="0.3">
      <c r="B149" s="319" t="s">
        <v>29</v>
      </c>
      <c r="C149" s="197">
        <v>0</v>
      </c>
      <c r="D149" s="197">
        <v>0</v>
      </c>
      <c r="E149" s="197">
        <v>0</v>
      </c>
      <c r="F149" s="197">
        <v>0</v>
      </c>
      <c r="G149" s="197">
        <v>0</v>
      </c>
      <c r="H149" s="197">
        <v>0</v>
      </c>
      <c r="I149" s="197">
        <v>0</v>
      </c>
      <c r="J149" s="200">
        <v>0</v>
      </c>
      <c r="K149" s="200">
        <v>0</v>
      </c>
      <c r="L149" s="200">
        <v>2.8889213197969541E-3</v>
      </c>
      <c r="M149" s="200">
        <v>3.2849794238683123E-3</v>
      </c>
      <c r="N149" s="200">
        <v>3.1457555847568988E-3</v>
      </c>
      <c r="O149" s="197">
        <v>3.0991059147180192E-3</v>
      </c>
      <c r="P149" s="197">
        <v>3.3474046920821112E-3</v>
      </c>
      <c r="Q149" s="197">
        <v>3.7584308131241085E-3</v>
      </c>
      <c r="R149" s="197">
        <v>4.5726846590909091E-3</v>
      </c>
      <c r="S149" s="197">
        <v>4.1543614130434784E-3</v>
      </c>
      <c r="T149" s="197">
        <v>2.8850742240215926E-3</v>
      </c>
      <c r="U149" s="197">
        <v>3.697296918767507E-3</v>
      </c>
      <c r="V149" s="200">
        <v>3.6284010840108402E-3</v>
      </c>
      <c r="W149" s="200">
        <v>3.3358519553072629E-3</v>
      </c>
      <c r="X149" s="200">
        <v>3.4448395721925137E-3</v>
      </c>
      <c r="Y149" s="200">
        <v>3.6442026825633383E-3</v>
      </c>
      <c r="Z149" s="200">
        <v>3.0808786610878663E-3</v>
      </c>
      <c r="AA149" s="344"/>
    </row>
    <row r="150" spans="2:27" ht="15.6" customHeight="1" x14ac:dyDescent="0.3">
      <c r="B150" s="319" t="s">
        <v>30</v>
      </c>
      <c r="C150" s="361">
        <v>0</v>
      </c>
      <c r="D150" s="362">
        <v>0</v>
      </c>
      <c r="E150" s="362">
        <v>0</v>
      </c>
      <c r="F150" s="362">
        <v>0</v>
      </c>
      <c r="G150" s="362">
        <v>0</v>
      </c>
      <c r="H150" s="362">
        <v>0</v>
      </c>
      <c r="I150" s="362">
        <v>0</v>
      </c>
      <c r="J150" s="362">
        <v>0</v>
      </c>
      <c r="K150" s="362">
        <v>0</v>
      </c>
      <c r="L150" s="197">
        <v>1.301274172560842E-3</v>
      </c>
      <c r="M150" s="197">
        <v>2.2492326800993652E-3</v>
      </c>
      <c r="N150" s="197">
        <v>5.5891221873364738E-3</v>
      </c>
      <c r="O150" s="197">
        <v>1.7249846270280496E-3</v>
      </c>
      <c r="P150" s="197">
        <v>1.0063206106870229E-3</v>
      </c>
      <c r="Q150" s="197">
        <v>8.9005361709147907E-4</v>
      </c>
      <c r="R150" s="197">
        <v>8.1872909698996654E-4</v>
      </c>
      <c r="S150" s="197">
        <v>8.4021513876129646E-4</v>
      </c>
      <c r="T150" s="197">
        <v>8.4266036164530426E-4</v>
      </c>
      <c r="U150" s="197">
        <v>8.6922548163561046E-4</v>
      </c>
      <c r="V150" s="197">
        <v>1.1169835351292471E-3</v>
      </c>
      <c r="W150" s="197">
        <v>9.9441500165320493E-4</v>
      </c>
      <c r="X150" s="197">
        <v>8.3716993250202982E-4</v>
      </c>
      <c r="Y150" s="197">
        <v>1.4339060388997933E-3</v>
      </c>
      <c r="Z150" s="197">
        <v>3.1380557648831948E-3</v>
      </c>
      <c r="AA150" s="344"/>
    </row>
    <row r="151" spans="2:27" ht="15.6" customHeight="1" x14ac:dyDescent="0.3">
      <c r="B151" s="319" t="s">
        <v>31</v>
      </c>
      <c r="C151" s="198">
        <v>0</v>
      </c>
      <c r="D151" s="197">
        <v>0</v>
      </c>
      <c r="E151" s="197">
        <v>0</v>
      </c>
      <c r="F151" s="197">
        <v>0</v>
      </c>
      <c r="G151" s="197">
        <v>0</v>
      </c>
      <c r="H151" s="197">
        <v>0</v>
      </c>
      <c r="I151" s="197">
        <v>0</v>
      </c>
      <c r="J151" s="200">
        <v>0</v>
      </c>
      <c r="K151" s="200">
        <v>0</v>
      </c>
      <c r="L151" s="200">
        <v>2.6287286659700454E-2</v>
      </c>
      <c r="M151" s="200">
        <v>2.6510484185864897E-2</v>
      </c>
      <c r="N151" s="200">
        <v>2.5835704874835309E-2</v>
      </c>
      <c r="O151" s="197">
        <v>2.755108674745143E-2</v>
      </c>
      <c r="P151" s="197">
        <v>3.0379743643622607E-2</v>
      </c>
      <c r="Q151" s="197">
        <v>3.1422861122164747E-2</v>
      </c>
      <c r="R151" s="197">
        <v>2.9238168408113087E-2</v>
      </c>
      <c r="S151" s="197">
        <v>2.841624855268236E-2</v>
      </c>
      <c r="T151" s="197">
        <v>3.1087656313029448E-2</v>
      </c>
      <c r="U151" s="197">
        <v>3.2707335386984983E-2</v>
      </c>
      <c r="V151" s="200">
        <v>1.7795735268094141E-2</v>
      </c>
      <c r="W151" s="200">
        <v>3.3061750227894253E-2</v>
      </c>
      <c r="X151" s="200">
        <v>3.2776680526680528E-2</v>
      </c>
      <c r="Y151" s="200">
        <v>2.3722037868436463E-2</v>
      </c>
      <c r="Z151" s="200">
        <v>2.3294208289054198E-2</v>
      </c>
      <c r="AA151" s="344"/>
    </row>
    <row r="152" spans="2:27" ht="15.6" customHeight="1" x14ac:dyDescent="0.3">
      <c r="B152" s="319" t="s">
        <v>32</v>
      </c>
      <c r="C152" s="197">
        <v>0</v>
      </c>
      <c r="D152" s="197">
        <v>0</v>
      </c>
      <c r="E152" s="197">
        <v>0</v>
      </c>
      <c r="F152" s="197">
        <v>0</v>
      </c>
      <c r="G152" s="197">
        <v>0</v>
      </c>
      <c r="H152" s="197">
        <v>0</v>
      </c>
      <c r="I152" s="197">
        <v>0</v>
      </c>
      <c r="J152" s="201">
        <v>0</v>
      </c>
      <c r="K152" s="200">
        <v>0</v>
      </c>
      <c r="L152" s="200">
        <v>5.2632346192675985E-3</v>
      </c>
      <c r="M152" s="200">
        <v>5.4388231610862118E-3</v>
      </c>
      <c r="N152" s="200">
        <v>5.0399428208386275E-3</v>
      </c>
      <c r="O152" s="197">
        <v>5.1806860036832415E-3</v>
      </c>
      <c r="P152" s="197">
        <v>5.3282286190203523E-3</v>
      </c>
      <c r="Q152" s="197">
        <v>5.4571716112445448E-3</v>
      </c>
      <c r="R152" s="197">
        <v>5.1980560734755888E-3</v>
      </c>
      <c r="S152" s="197">
        <v>5.2704324683965397E-3</v>
      </c>
      <c r="T152" s="197">
        <v>5.4683262370169667E-3</v>
      </c>
      <c r="U152" s="197">
        <v>5.70972389345995E-3</v>
      </c>
      <c r="V152" s="201">
        <v>6.192257031785958E-3</v>
      </c>
      <c r="W152" s="200">
        <v>6.0228519310605109E-3</v>
      </c>
      <c r="X152" s="200">
        <v>5.6022463623373233E-3</v>
      </c>
      <c r="Y152" s="200">
        <v>5.5170521589307155E-3</v>
      </c>
      <c r="Z152" s="200">
        <v>6.0554188578504694E-3</v>
      </c>
      <c r="AA152" s="344"/>
    </row>
    <row r="153" spans="2:27" ht="15.6" customHeight="1" x14ac:dyDescent="0.3">
      <c r="B153" s="319" t="s">
        <v>33</v>
      </c>
      <c r="C153" s="197">
        <v>0</v>
      </c>
      <c r="D153" s="197">
        <v>0</v>
      </c>
      <c r="E153" s="197">
        <v>0</v>
      </c>
      <c r="F153" s="197">
        <v>0</v>
      </c>
      <c r="G153" s="197">
        <v>0</v>
      </c>
      <c r="H153" s="197">
        <v>0</v>
      </c>
      <c r="I153" s="197">
        <v>0</v>
      </c>
      <c r="J153" s="200">
        <v>0</v>
      </c>
      <c r="K153" s="200">
        <v>0</v>
      </c>
      <c r="L153" s="200">
        <v>5.1763677816500014E-2</v>
      </c>
      <c r="M153" s="200">
        <v>4.9577085610934497E-2</v>
      </c>
      <c r="N153" s="200">
        <v>4.8349874962830081E-2</v>
      </c>
      <c r="O153" s="197">
        <v>5.0167263467288302E-2</v>
      </c>
      <c r="P153" s="197">
        <v>5.1356045553001502E-2</v>
      </c>
      <c r="Q153" s="197">
        <v>5.3631073783629697E-2</v>
      </c>
      <c r="R153" s="197">
        <v>5.2008199085493222E-2</v>
      </c>
      <c r="S153" s="197">
        <v>5.252936200631441E-2</v>
      </c>
      <c r="T153" s="197">
        <v>5.2565528036188511E-2</v>
      </c>
      <c r="U153" s="197">
        <v>5.5663931674972203E-2</v>
      </c>
      <c r="V153" s="200">
        <v>5.8569370826109107E-2</v>
      </c>
      <c r="W153" s="200">
        <v>5.6976622951131033E-2</v>
      </c>
      <c r="X153" s="200">
        <v>5.2850876631626506E-2</v>
      </c>
      <c r="Y153" s="200">
        <v>5.1367977734407787E-2</v>
      </c>
      <c r="Z153" s="200">
        <v>5.0238900756672582E-2</v>
      </c>
      <c r="AA153" s="344"/>
    </row>
    <row r="154" spans="2:27" ht="15.6" customHeight="1" x14ac:dyDescent="0.3">
      <c r="B154" s="319" t="s">
        <v>34</v>
      </c>
      <c r="C154" s="361"/>
      <c r="D154" s="362"/>
      <c r="E154" s="362"/>
      <c r="F154" s="362"/>
      <c r="G154" s="362"/>
      <c r="H154" s="362"/>
      <c r="I154" s="362"/>
      <c r="J154" s="362"/>
      <c r="K154" s="362"/>
      <c r="L154" s="362"/>
      <c r="M154" s="362"/>
      <c r="N154" s="362"/>
      <c r="O154" s="362"/>
      <c r="P154" s="362"/>
      <c r="Q154" s="362"/>
      <c r="R154" s="362"/>
      <c r="S154" s="362"/>
      <c r="T154" s="362"/>
      <c r="U154" s="362"/>
      <c r="V154" s="362"/>
      <c r="W154" s="362"/>
      <c r="X154" s="362"/>
      <c r="Y154" s="362"/>
      <c r="Z154" s="363"/>
      <c r="AA154" s="344"/>
    </row>
    <row r="155" spans="2:27" ht="15.6" customHeight="1" x14ac:dyDescent="0.3">
      <c r="B155" s="319" t="s">
        <v>35</v>
      </c>
      <c r="C155" s="197">
        <v>0</v>
      </c>
      <c r="D155" s="197">
        <v>0</v>
      </c>
      <c r="E155" s="197">
        <v>0</v>
      </c>
      <c r="F155" s="197">
        <v>0</v>
      </c>
      <c r="G155" s="197">
        <v>0</v>
      </c>
      <c r="H155" s="197">
        <v>0</v>
      </c>
      <c r="I155" s="197">
        <v>0</v>
      </c>
      <c r="J155" s="200">
        <v>0</v>
      </c>
      <c r="K155" s="200">
        <v>0</v>
      </c>
      <c r="L155" s="200">
        <v>1.6695559748427673E-2</v>
      </c>
      <c r="M155" s="200">
        <v>1.6437122393472347E-2</v>
      </c>
      <c r="N155" s="200">
        <v>1.6472636524822695E-2</v>
      </c>
      <c r="O155" s="197">
        <v>1.8063819379115709E-2</v>
      </c>
      <c r="P155" s="197">
        <v>1.8127442211055278E-2</v>
      </c>
      <c r="Q155" s="197">
        <v>1.78618017839445E-2</v>
      </c>
      <c r="R155" s="197">
        <v>1.8114806288032453E-2</v>
      </c>
      <c r="S155" s="197">
        <v>1.8122576401048668E-2</v>
      </c>
      <c r="T155" s="197">
        <v>1.7934516207790258E-2</v>
      </c>
      <c r="U155" s="197">
        <v>1.821400136382904E-2</v>
      </c>
      <c r="V155" s="200">
        <v>1.8390565294465235E-2</v>
      </c>
      <c r="W155" s="200">
        <v>1.829668397574406E-2</v>
      </c>
      <c r="X155" s="200">
        <v>1.8248366530509118E-2</v>
      </c>
      <c r="Y155" s="200">
        <v>1.8106236620522336E-2</v>
      </c>
      <c r="Z155" s="200">
        <v>1.7835362748316461E-2</v>
      </c>
      <c r="AA155" s="344"/>
    </row>
    <row r="156" spans="2:27" ht="15.6" customHeight="1" x14ac:dyDescent="0.3">
      <c r="B156" s="319" t="s">
        <v>36</v>
      </c>
      <c r="C156" s="197">
        <v>0</v>
      </c>
      <c r="D156" s="197">
        <v>0</v>
      </c>
      <c r="E156" s="197">
        <v>0</v>
      </c>
      <c r="F156" s="197">
        <v>0</v>
      </c>
      <c r="G156" s="197">
        <v>0</v>
      </c>
      <c r="H156" s="197">
        <v>0</v>
      </c>
      <c r="I156" s="197">
        <v>0</v>
      </c>
      <c r="J156" s="200">
        <v>0</v>
      </c>
      <c r="K156" s="200">
        <v>0</v>
      </c>
      <c r="L156" s="200">
        <v>6.6061874105865521E-3</v>
      </c>
      <c r="M156" s="200">
        <v>6.6275098814229244E-3</v>
      </c>
      <c r="N156" s="200">
        <v>7.1141540729819392E-3</v>
      </c>
      <c r="O156" s="197">
        <v>7.2893439514599926E-3</v>
      </c>
      <c r="P156" s="197">
        <v>6.6263222632226325E-3</v>
      </c>
      <c r="Q156" s="197">
        <v>5.7216646754281158E-3</v>
      </c>
      <c r="R156" s="197">
        <v>4.8297297297297294E-3</v>
      </c>
      <c r="S156" s="197">
        <v>4.6344639865996658E-3</v>
      </c>
      <c r="T156" s="197">
        <v>4.7192848533547608E-3</v>
      </c>
      <c r="U156" s="197">
        <v>1.0430868544600938E-2</v>
      </c>
      <c r="V156" s="200">
        <v>1.0321956601691799E-2</v>
      </c>
      <c r="W156" s="200">
        <v>1.0652637571157494E-2</v>
      </c>
      <c r="X156" s="200">
        <v>1.1518452380952381E-2</v>
      </c>
      <c r="Y156" s="200">
        <v>1.1890583723902854E-2</v>
      </c>
      <c r="Z156" s="200">
        <v>1.2248932867675593E-2</v>
      </c>
      <c r="AA156" s="344"/>
    </row>
    <row r="157" spans="2:27" ht="15.6" customHeight="1" x14ac:dyDescent="0.3">
      <c r="B157" s="319" t="s">
        <v>37</v>
      </c>
      <c r="C157" s="197">
        <v>0</v>
      </c>
      <c r="D157" s="197">
        <v>0</v>
      </c>
      <c r="E157" s="197">
        <v>0</v>
      </c>
      <c r="F157" s="197">
        <v>0</v>
      </c>
      <c r="G157" s="197">
        <v>0</v>
      </c>
      <c r="H157" s="197">
        <v>0</v>
      </c>
      <c r="I157" s="197">
        <v>0</v>
      </c>
      <c r="J157" s="200">
        <v>0</v>
      </c>
      <c r="K157" s="200">
        <v>0</v>
      </c>
      <c r="L157" s="200">
        <v>4.3787768953068594E-2</v>
      </c>
      <c r="M157" s="200">
        <v>4.2904873080539016E-2</v>
      </c>
      <c r="N157" s="200">
        <v>5.0282955398708515E-2</v>
      </c>
      <c r="O157" s="197">
        <v>4.3493874172185434E-2</v>
      </c>
      <c r="P157" s="197">
        <v>5.7833285962419073E-2</v>
      </c>
      <c r="Q157" s="197">
        <v>5.2802924311926604E-2</v>
      </c>
      <c r="R157" s="197">
        <v>5.6767641856034834E-2</v>
      </c>
      <c r="S157" s="197">
        <v>5.5116235386838304E-2</v>
      </c>
      <c r="T157" s="197">
        <v>5.3688426476416966E-2</v>
      </c>
      <c r="U157" s="197">
        <v>5.6422193175564114E-2</v>
      </c>
      <c r="V157" s="200">
        <v>5.6491061996107865E-2</v>
      </c>
      <c r="W157" s="200">
        <v>5.2328420407537921E-2</v>
      </c>
      <c r="X157" s="200">
        <v>5.2433144222155864E-2</v>
      </c>
      <c r="Y157" s="200">
        <v>4.4029400164338539E-2</v>
      </c>
      <c r="Z157" s="200">
        <v>5.2004564691656589E-2</v>
      </c>
      <c r="AA157" s="344"/>
    </row>
    <row r="158" spans="2:27" ht="15.6" customHeight="1" x14ac:dyDescent="0.3">
      <c r="B158" s="319" t="s">
        <v>38</v>
      </c>
      <c r="C158" s="197">
        <v>0</v>
      </c>
      <c r="D158" s="197">
        <v>0</v>
      </c>
      <c r="E158" s="197">
        <v>0</v>
      </c>
      <c r="F158" s="197">
        <v>0</v>
      </c>
      <c r="G158" s="197">
        <v>0</v>
      </c>
      <c r="H158" s="197">
        <v>0</v>
      </c>
      <c r="I158" s="197">
        <v>0</v>
      </c>
      <c r="J158" s="200">
        <v>0</v>
      </c>
      <c r="K158" s="200">
        <v>0</v>
      </c>
      <c r="L158" s="200">
        <v>3.6922811671087533E-2</v>
      </c>
      <c r="M158" s="200">
        <v>3.5427973740936702E-2</v>
      </c>
      <c r="N158" s="200">
        <v>3.3862692872887581E-2</v>
      </c>
      <c r="O158" s="197">
        <v>3.8185454711468225E-2</v>
      </c>
      <c r="P158" s="197">
        <v>3.7622291110263259E-2</v>
      </c>
      <c r="Q158" s="197">
        <v>3.9620361344537815E-2</v>
      </c>
      <c r="R158" s="197">
        <v>3.8152240603919051E-2</v>
      </c>
      <c r="S158" s="197">
        <v>3.6344529439035704E-2</v>
      </c>
      <c r="T158" s="197">
        <v>3.9183326816297805E-2</v>
      </c>
      <c r="U158" s="197">
        <v>3.7626587863148257E-2</v>
      </c>
      <c r="V158" s="200">
        <v>3.0788342080357911E-2</v>
      </c>
      <c r="W158" s="200">
        <v>2.9172550375345715E-2</v>
      </c>
      <c r="X158" s="200">
        <v>2.9974794278996863E-2</v>
      </c>
      <c r="Y158" s="200">
        <v>3.6881631993101217E-2</v>
      </c>
      <c r="Z158" s="200">
        <v>2.5899913710450622E-2</v>
      </c>
      <c r="AA158" s="344"/>
    </row>
    <row r="159" spans="2:27" ht="15.6" customHeight="1" x14ac:dyDescent="0.3">
      <c r="B159" s="320" t="s">
        <v>39</v>
      </c>
      <c r="C159" s="199"/>
      <c r="D159" s="199"/>
      <c r="E159" s="199"/>
      <c r="F159" s="199"/>
      <c r="G159" s="199"/>
      <c r="H159" s="199"/>
      <c r="I159" s="199"/>
      <c r="J159" s="202"/>
      <c r="K159" s="202"/>
      <c r="L159" s="202"/>
      <c r="M159" s="202"/>
      <c r="N159" s="202"/>
      <c r="O159" s="199"/>
      <c r="P159" s="199"/>
      <c r="Q159" s="199"/>
      <c r="R159" s="199"/>
      <c r="S159" s="199"/>
      <c r="T159" s="199"/>
      <c r="U159" s="199"/>
      <c r="V159" s="202"/>
      <c r="W159" s="202"/>
      <c r="X159" s="202"/>
      <c r="Y159" s="202"/>
      <c r="Z159" s="202"/>
      <c r="AA159" s="344"/>
    </row>
    <row r="160" spans="2:27" ht="15.6" customHeight="1" x14ac:dyDescent="0.3">
      <c r="B160" s="319" t="s">
        <v>40</v>
      </c>
      <c r="C160" s="198">
        <v>0</v>
      </c>
      <c r="D160" s="198">
        <v>0</v>
      </c>
      <c r="E160" s="198">
        <v>0</v>
      </c>
      <c r="F160" s="198">
        <v>0</v>
      </c>
      <c r="G160" s="198">
        <v>0</v>
      </c>
      <c r="H160" s="198">
        <v>0</v>
      </c>
      <c r="I160" s="198">
        <v>0</v>
      </c>
      <c r="J160" s="201">
        <v>0</v>
      </c>
      <c r="K160" s="201">
        <v>0</v>
      </c>
      <c r="L160" s="201">
        <v>3.7391583681336328E-3</v>
      </c>
      <c r="M160" s="201">
        <v>4.1816352924270725E-3</v>
      </c>
      <c r="N160" s="201">
        <v>4.0639620138258493E-3</v>
      </c>
      <c r="O160" s="198">
        <v>4.121229287636312E-3</v>
      </c>
      <c r="P160" s="198">
        <v>4.4454628780934927E-3</v>
      </c>
      <c r="Q160" s="198">
        <v>4.4040862656072642E-3</v>
      </c>
      <c r="R160" s="198">
        <v>4.5797922568460809E-3</v>
      </c>
      <c r="S160" s="198">
        <v>4.4017546513386773E-3</v>
      </c>
      <c r="T160" s="198">
        <v>4.2419825072886296E-3</v>
      </c>
      <c r="U160" s="198">
        <v>4.2351913840780091E-3</v>
      </c>
      <c r="V160" s="201">
        <v>3.9670097471201683E-3</v>
      </c>
      <c r="W160" s="201">
        <v>4.068507514854945E-3</v>
      </c>
      <c r="X160" s="201">
        <v>3.9295118493011946E-3</v>
      </c>
      <c r="Y160" s="201">
        <v>4.4137721826179276E-3</v>
      </c>
      <c r="Z160" s="201">
        <v>4.0341027240590552E-3</v>
      </c>
      <c r="AA160" s="344"/>
    </row>
    <row r="161" spans="1:27" ht="15.6" customHeight="1" x14ac:dyDescent="0.3">
      <c r="B161" s="319" t="s">
        <v>41</v>
      </c>
      <c r="C161" s="361"/>
      <c r="D161" s="362"/>
      <c r="E161" s="362"/>
      <c r="F161" s="362"/>
      <c r="G161" s="362"/>
      <c r="H161" s="362"/>
      <c r="I161" s="362"/>
      <c r="J161" s="362"/>
      <c r="K161" s="362"/>
      <c r="L161" s="362"/>
      <c r="M161" s="362"/>
      <c r="N161" s="362"/>
      <c r="O161" s="362"/>
      <c r="P161" s="362"/>
      <c r="Q161" s="362"/>
      <c r="R161" s="362"/>
      <c r="S161" s="362"/>
      <c r="T161" s="362"/>
      <c r="U161" s="362"/>
      <c r="V161" s="362"/>
      <c r="W161" s="362"/>
      <c r="X161" s="362"/>
      <c r="Y161" s="362"/>
      <c r="Z161" s="363"/>
      <c r="AA161" s="344"/>
    </row>
    <row r="162" spans="1:27" ht="15.6" customHeight="1" x14ac:dyDescent="0.3">
      <c r="B162" s="319" t="s">
        <v>42</v>
      </c>
      <c r="C162" s="198">
        <v>0</v>
      </c>
      <c r="D162" s="198">
        <v>0</v>
      </c>
      <c r="E162" s="198">
        <v>0</v>
      </c>
      <c r="F162" s="198">
        <v>0</v>
      </c>
      <c r="G162" s="198">
        <v>0</v>
      </c>
      <c r="H162" s="198">
        <v>0</v>
      </c>
      <c r="I162" s="198">
        <v>0</v>
      </c>
      <c r="J162" s="201">
        <v>0</v>
      </c>
      <c r="K162" s="201">
        <v>0</v>
      </c>
      <c r="L162" s="201">
        <v>1.8360071097883599E-2</v>
      </c>
      <c r="M162" s="201">
        <v>1.8360772444444444E-2</v>
      </c>
      <c r="N162" s="201">
        <v>1.8452936973717787E-2</v>
      </c>
      <c r="O162" s="198">
        <v>1.8731279915841149E-2</v>
      </c>
      <c r="P162" s="198">
        <v>1.8194702314296381E-2</v>
      </c>
      <c r="Q162" s="198">
        <v>1.8290005385512974E-2</v>
      </c>
      <c r="R162" s="198">
        <v>1.7844034927310962E-2</v>
      </c>
      <c r="S162" s="198">
        <v>1.8069418099704707E-2</v>
      </c>
      <c r="T162" s="198">
        <v>1.8258631339127501E-2</v>
      </c>
      <c r="U162" s="198">
        <v>1.8343702528932707E-2</v>
      </c>
      <c r="V162" s="201">
        <v>1.8721984385165907E-2</v>
      </c>
      <c r="W162" s="352">
        <v>1.7080536912751677E-2</v>
      </c>
      <c r="X162" s="352">
        <v>1.665443873807777E-2</v>
      </c>
      <c r="Y162" s="352">
        <v>2.1222762470736539E-2</v>
      </c>
      <c r="Z162" s="352">
        <v>1.7245647330637839E-2</v>
      </c>
      <c r="AA162" s="344"/>
    </row>
    <row r="163" spans="1:27" ht="15.6" customHeight="1" x14ac:dyDescent="0.3">
      <c r="B163" s="319" t="s">
        <v>43</v>
      </c>
      <c r="C163" s="198">
        <v>0</v>
      </c>
      <c r="D163" s="198">
        <v>0</v>
      </c>
      <c r="E163" s="198">
        <v>0</v>
      </c>
      <c r="F163" s="198">
        <v>0</v>
      </c>
      <c r="G163" s="198">
        <v>0</v>
      </c>
      <c r="H163" s="198">
        <v>0</v>
      </c>
      <c r="I163" s="198">
        <v>0</v>
      </c>
      <c r="J163" s="201">
        <v>0</v>
      </c>
      <c r="K163" s="201">
        <v>0</v>
      </c>
      <c r="L163" s="201">
        <v>0.17747520435967304</v>
      </c>
      <c r="M163" s="201">
        <v>0.17780625241219608</v>
      </c>
      <c r="N163" s="201">
        <v>0.17803986033326419</v>
      </c>
      <c r="O163" s="198">
        <v>0.18385399419984183</v>
      </c>
      <c r="P163" s="198">
        <v>0.17942700656029803</v>
      </c>
      <c r="Q163" s="198">
        <v>0.18202269690849773</v>
      </c>
      <c r="R163" s="198">
        <v>0.17607073458750713</v>
      </c>
      <c r="S163" s="198">
        <v>0.17072470611362295</v>
      </c>
      <c r="T163" s="198">
        <v>0.17048078771495084</v>
      </c>
      <c r="U163" s="198">
        <v>0.17685531852395811</v>
      </c>
      <c r="V163" s="201">
        <v>0.18530233223541939</v>
      </c>
      <c r="W163" s="201">
        <v>0.18278202502062141</v>
      </c>
      <c r="X163" s="201">
        <v>0.18419102994494427</v>
      </c>
      <c r="Y163" s="201">
        <v>0.18413352719808418</v>
      </c>
      <c r="Z163" s="201">
        <v>0.18420312256049962</v>
      </c>
      <c r="AA163" s="344"/>
    </row>
    <row r="164" spans="1:27" ht="15.6" customHeight="1" x14ac:dyDescent="0.3">
      <c r="B164" s="319" t="s">
        <v>44</v>
      </c>
      <c r="C164" s="197">
        <v>0</v>
      </c>
      <c r="D164" s="197">
        <v>0</v>
      </c>
      <c r="E164" s="197">
        <v>0</v>
      </c>
      <c r="F164" s="197">
        <v>0</v>
      </c>
      <c r="G164" s="197">
        <v>0</v>
      </c>
      <c r="H164" s="197">
        <v>0</v>
      </c>
      <c r="I164" s="197">
        <v>0</v>
      </c>
      <c r="J164" s="200">
        <v>0</v>
      </c>
      <c r="K164" s="200">
        <v>0</v>
      </c>
      <c r="L164" s="200">
        <v>1.1867693322508627E-3</v>
      </c>
      <c r="M164" s="201">
        <v>1.2878994199419026E-3</v>
      </c>
      <c r="N164" s="200">
        <v>1.2068939804170476E-3</v>
      </c>
      <c r="O164" s="197">
        <v>1.2979700387766298E-3</v>
      </c>
      <c r="P164" s="197">
        <v>1.5793447902275144E-3</v>
      </c>
      <c r="Q164" s="197">
        <v>1.536536695492462E-3</v>
      </c>
      <c r="R164" s="197">
        <v>1.56477915321998E-3</v>
      </c>
      <c r="S164" s="197">
        <v>1.4777624233549922E-3</v>
      </c>
      <c r="T164" s="197">
        <v>1.489916264547261E-3</v>
      </c>
      <c r="U164" s="197">
        <v>1.5059997481742633E-3</v>
      </c>
      <c r="V164" s="200">
        <v>1.4277318523447564E-3</v>
      </c>
      <c r="W164" s="200">
        <v>1.4058710716288831E-3</v>
      </c>
      <c r="X164" s="200">
        <v>1.4292761417739376E-3</v>
      </c>
      <c r="Y164" s="201">
        <v>1.6094805859651886E-3</v>
      </c>
      <c r="Z164" s="200">
        <v>1.7158654284723867E-3</v>
      </c>
      <c r="AA164" s="344"/>
    </row>
    <row r="165" spans="1:27" ht="15.6" customHeight="1" x14ac:dyDescent="0.3">
      <c r="B165" s="319" t="s">
        <v>45</v>
      </c>
      <c r="C165" s="197">
        <v>0</v>
      </c>
      <c r="D165" s="197">
        <v>0</v>
      </c>
      <c r="E165" s="197">
        <v>0</v>
      </c>
      <c r="F165" s="197">
        <v>0</v>
      </c>
      <c r="G165" s="197">
        <v>0</v>
      </c>
      <c r="H165" s="197">
        <v>0</v>
      </c>
      <c r="I165" s="197">
        <v>0</v>
      </c>
      <c r="J165" s="200">
        <v>0</v>
      </c>
      <c r="K165" s="200">
        <v>0</v>
      </c>
      <c r="L165" s="200">
        <v>4.3267892084198041E-3</v>
      </c>
      <c r="M165" s="200">
        <v>3.3174052497218038E-3</v>
      </c>
      <c r="N165" s="200">
        <v>3.936834450486911E-3</v>
      </c>
      <c r="O165" s="197">
        <v>3.7526997840172786E-3</v>
      </c>
      <c r="P165" s="197">
        <v>2.6838680238680242E-3</v>
      </c>
      <c r="Q165" s="197">
        <v>2.9070238013581178E-3</v>
      </c>
      <c r="R165" s="197">
        <v>2.1030886454860872E-3</v>
      </c>
      <c r="S165" s="197">
        <v>3.0205880456509126E-3</v>
      </c>
      <c r="T165" s="197">
        <v>3.0250900213610013E-3</v>
      </c>
      <c r="U165" s="197">
        <v>3.0911003039513678E-3</v>
      </c>
      <c r="V165" s="200">
        <v>3.1569095977698127E-3</v>
      </c>
      <c r="W165" s="200">
        <v>3.1220465499000828E-3</v>
      </c>
      <c r="X165" s="200">
        <v>2.9440597581218875E-3</v>
      </c>
      <c r="Y165" s="200">
        <v>3.0940412065715056E-3</v>
      </c>
      <c r="Z165" s="200">
        <v>3.1390494417862839E-3</v>
      </c>
      <c r="AA165" s="344"/>
    </row>
    <row r="166" spans="1:27" ht="15.6" customHeight="1" x14ac:dyDescent="0.3">
      <c r="B166" s="319" t="s">
        <v>46</v>
      </c>
      <c r="C166" s="197">
        <v>0</v>
      </c>
      <c r="D166" s="197">
        <v>0</v>
      </c>
      <c r="E166" s="197">
        <v>0</v>
      </c>
      <c r="F166" s="197">
        <v>0</v>
      </c>
      <c r="G166" s="197">
        <v>0</v>
      </c>
      <c r="H166" s="197">
        <v>0</v>
      </c>
      <c r="I166" s="197">
        <v>0</v>
      </c>
      <c r="J166" s="200">
        <v>0</v>
      </c>
      <c r="K166" s="200">
        <v>0</v>
      </c>
      <c r="L166" s="200">
        <v>4.2416986582184124E-2</v>
      </c>
      <c r="M166" s="200">
        <v>3.7098922143156132E-2</v>
      </c>
      <c r="N166" s="200">
        <v>3.7934407719154177E-2</v>
      </c>
      <c r="O166" s="197">
        <v>3.8094879165335889E-2</v>
      </c>
      <c r="P166" s="197">
        <v>3.8142431506849317E-2</v>
      </c>
      <c r="Q166" s="197">
        <v>4.3513119256364211E-2</v>
      </c>
      <c r="R166" s="197">
        <v>4.3854483782064871E-2</v>
      </c>
      <c r="S166" s="197">
        <v>4.3323488739628609E-2</v>
      </c>
      <c r="T166" s="197">
        <v>3.195939257592801E-2</v>
      </c>
      <c r="U166" s="197">
        <v>2.8303520691785055E-2</v>
      </c>
      <c r="V166" s="200">
        <v>3.0808414937759335E-2</v>
      </c>
      <c r="W166" s="200">
        <v>3.6737389787811263E-2</v>
      </c>
      <c r="X166" s="200">
        <v>2.3826242487837448E-2</v>
      </c>
      <c r="Y166" s="200">
        <v>3.6584086045725869E-2</v>
      </c>
      <c r="Z166" s="200">
        <v>2.861944036889541E-2</v>
      </c>
      <c r="AA166" s="344"/>
    </row>
    <row r="167" spans="1:27" ht="15.6" customHeight="1" x14ac:dyDescent="0.3">
      <c r="B167" s="319" t="s">
        <v>47</v>
      </c>
      <c r="C167" s="197">
        <v>0</v>
      </c>
      <c r="D167" s="197">
        <v>0</v>
      </c>
      <c r="E167" s="197">
        <v>0</v>
      </c>
      <c r="F167" s="197">
        <v>0</v>
      </c>
      <c r="G167" s="197">
        <v>0</v>
      </c>
      <c r="H167" s="197">
        <v>0</v>
      </c>
      <c r="I167" s="197">
        <v>0</v>
      </c>
      <c r="J167" s="200">
        <v>0</v>
      </c>
      <c r="K167" s="200">
        <v>0</v>
      </c>
      <c r="L167" s="200">
        <v>1.1303247011952192E-2</v>
      </c>
      <c r="M167" s="200">
        <v>1.2237615081104779E-2</v>
      </c>
      <c r="N167" s="200">
        <v>1.1379638297872339E-2</v>
      </c>
      <c r="O167" s="197">
        <v>1.1428651308432116E-2</v>
      </c>
      <c r="P167" s="197">
        <v>1.0990288962576977E-2</v>
      </c>
      <c r="Q167" s="197">
        <v>1.1156196484903109E-2</v>
      </c>
      <c r="R167" s="197">
        <v>1.0908541666666665E-2</v>
      </c>
      <c r="S167" s="197">
        <v>1.0560311198772737E-2</v>
      </c>
      <c r="T167" s="197">
        <v>9.913908118313405E-3</v>
      </c>
      <c r="U167" s="197">
        <v>1.0972584363865018E-2</v>
      </c>
      <c r="V167" s="200">
        <v>1.1564468503937008E-2</v>
      </c>
      <c r="W167" s="200">
        <v>1.0552612393681653E-2</v>
      </c>
      <c r="X167" s="200">
        <v>9.7917245485215319E-3</v>
      </c>
      <c r="Y167" s="200">
        <v>1.009391011235955E-2</v>
      </c>
      <c r="Z167" s="200">
        <v>1.0812909241607958E-2</v>
      </c>
      <c r="AA167" s="344"/>
    </row>
    <row r="168" spans="1:27" ht="15.6" customHeight="1" x14ac:dyDescent="0.3">
      <c r="B168" s="319" t="s">
        <v>48</v>
      </c>
      <c r="C168" s="197">
        <v>0</v>
      </c>
      <c r="D168" s="197">
        <v>0</v>
      </c>
      <c r="E168" s="197">
        <v>0</v>
      </c>
      <c r="F168" s="197">
        <v>0</v>
      </c>
      <c r="G168" s="197">
        <v>0</v>
      </c>
      <c r="H168" s="197">
        <v>0</v>
      </c>
      <c r="I168" s="197">
        <v>0</v>
      </c>
      <c r="J168" s="200">
        <v>0</v>
      </c>
      <c r="K168" s="200">
        <v>0</v>
      </c>
      <c r="L168" s="201">
        <v>8.314573685644238E-3</v>
      </c>
      <c r="M168" s="200">
        <v>8.5371833084947855E-3</v>
      </c>
      <c r="N168" s="200">
        <v>8.4371095436879227E-3</v>
      </c>
      <c r="O168" s="197">
        <v>8.2768220914440933E-3</v>
      </c>
      <c r="P168" s="197">
        <v>8.0421218322052571E-3</v>
      </c>
      <c r="Q168" s="197">
        <v>8.4847067783701442E-3</v>
      </c>
      <c r="R168" s="197">
        <v>9.0851486697965562E-3</v>
      </c>
      <c r="S168" s="197">
        <v>8.9960005991611743E-3</v>
      </c>
      <c r="T168" s="197">
        <v>8.7775442157146995E-3</v>
      </c>
      <c r="U168" s="197">
        <v>9.2448919594296623E-3</v>
      </c>
      <c r="V168" s="200">
        <v>9.1841400474264191E-3</v>
      </c>
      <c r="W168" s="200">
        <v>1.5483734067207414E-2</v>
      </c>
      <c r="X168" s="201">
        <v>1.5706797072896145E-2</v>
      </c>
      <c r="Y168" s="200">
        <v>1.5933949739212895E-2</v>
      </c>
      <c r="Z168" s="200">
        <v>1.5859488734835357E-2</v>
      </c>
      <c r="AA168" s="344"/>
    </row>
    <row r="169" spans="1:27" ht="15.6" customHeight="1" x14ac:dyDescent="0.3">
      <c r="B169" s="319" t="s">
        <v>49</v>
      </c>
      <c r="C169" s="197">
        <v>0</v>
      </c>
      <c r="D169" s="197">
        <v>0</v>
      </c>
      <c r="E169" s="197">
        <v>0</v>
      </c>
      <c r="F169" s="197">
        <v>0</v>
      </c>
      <c r="G169" s="197">
        <v>0</v>
      </c>
      <c r="H169" s="197">
        <v>0</v>
      </c>
      <c r="I169" s="197">
        <v>0</v>
      </c>
      <c r="J169" s="200">
        <v>0</v>
      </c>
      <c r="K169" s="200">
        <v>0</v>
      </c>
      <c r="L169" s="200">
        <v>3.2806504233986185E-2</v>
      </c>
      <c r="M169" s="200">
        <v>3.2957487544085541E-2</v>
      </c>
      <c r="N169" s="200">
        <v>3.263416939685268E-2</v>
      </c>
      <c r="O169" s="197">
        <v>3.2496153001865875E-2</v>
      </c>
      <c r="P169" s="197">
        <v>3.2489896991212242E-2</v>
      </c>
      <c r="Q169" s="197">
        <v>3.2083567941877625E-2</v>
      </c>
      <c r="R169" s="197">
        <v>3.2514443934350976E-2</v>
      </c>
      <c r="S169" s="197">
        <v>3.2861702473077549E-2</v>
      </c>
      <c r="T169" s="197">
        <v>3.3218987476119718E-2</v>
      </c>
      <c r="U169" s="197">
        <v>3.3260603424843709E-2</v>
      </c>
      <c r="V169" s="200">
        <v>3.6684796361164847E-2</v>
      </c>
      <c r="W169" s="200">
        <v>3.6819977462974884E-2</v>
      </c>
      <c r="X169" s="200">
        <v>3.6238216428719223E-2</v>
      </c>
      <c r="Y169" s="200">
        <v>3.7003180333505241E-2</v>
      </c>
      <c r="Z169" s="200">
        <v>3.6744648625748028E-2</v>
      </c>
      <c r="AA169" s="344"/>
    </row>
    <row r="170" spans="1:27" ht="15.6" customHeight="1" x14ac:dyDescent="0.3">
      <c r="B170" s="319" t="s">
        <v>50</v>
      </c>
      <c r="C170" s="197">
        <v>0</v>
      </c>
      <c r="D170" s="197">
        <v>0</v>
      </c>
      <c r="E170" s="197">
        <v>0</v>
      </c>
      <c r="F170" s="197">
        <v>0</v>
      </c>
      <c r="G170" s="198">
        <v>0</v>
      </c>
      <c r="H170" s="197">
        <v>0</v>
      </c>
      <c r="I170" s="198">
        <v>0</v>
      </c>
      <c r="J170" s="200">
        <v>0</v>
      </c>
      <c r="K170" s="201">
        <v>0</v>
      </c>
      <c r="L170" s="201">
        <v>0.11015973962965958</v>
      </c>
      <c r="M170" s="200">
        <v>0.11066686305315529</v>
      </c>
      <c r="N170" s="200">
        <v>0.11350447798742137</v>
      </c>
      <c r="O170" s="197">
        <v>0.11951647426030443</v>
      </c>
      <c r="P170" s="197">
        <v>0.122292953188386</v>
      </c>
      <c r="Q170" s="197">
        <v>0.12084486068524197</v>
      </c>
      <c r="R170" s="197">
        <v>0.11954489777496954</v>
      </c>
      <c r="S170" s="198">
        <v>0.11982694806573527</v>
      </c>
      <c r="T170" s="197">
        <v>0.12141543735715769</v>
      </c>
      <c r="U170" s="198">
        <v>0.12263147141279415</v>
      </c>
      <c r="V170" s="200">
        <v>0.12875921264275372</v>
      </c>
      <c r="W170" s="201">
        <v>0.13458144657987189</v>
      </c>
      <c r="X170" s="201">
        <v>0.13714415594823096</v>
      </c>
      <c r="Y170" s="200">
        <v>0.14359699852606192</v>
      </c>
      <c r="Z170" s="200">
        <v>0.14647719341563786</v>
      </c>
      <c r="AA170" s="344"/>
    </row>
    <row r="171" spans="1:27" s="325" customFormat="1" ht="24" customHeight="1" x14ac:dyDescent="0.3">
      <c r="A171" s="336"/>
      <c r="B171" s="345" t="s">
        <v>128</v>
      </c>
      <c r="C171" s="346" t="s">
        <v>277</v>
      </c>
      <c r="D171" s="346" t="s">
        <v>277</v>
      </c>
      <c r="E171" s="346" t="s">
        <v>277</v>
      </c>
      <c r="F171" s="346" t="s">
        <v>277</v>
      </c>
      <c r="G171" s="346" t="s">
        <v>277</v>
      </c>
      <c r="H171" s="346" t="s">
        <v>277</v>
      </c>
      <c r="I171" s="346" t="s">
        <v>277</v>
      </c>
      <c r="J171" s="346" t="s">
        <v>277</v>
      </c>
      <c r="K171" s="346" t="s">
        <v>277</v>
      </c>
      <c r="L171" s="346">
        <v>3.5929990942379607E-2</v>
      </c>
      <c r="M171" s="346">
        <v>3.6599076623083635E-2</v>
      </c>
      <c r="N171" s="346">
        <v>3.7204719225138537E-2</v>
      </c>
      <c r="O171" s="346">
        <v>3.7629538992101079E-2</v>
      </c>
      <c r="P171" s="346">
        <v>3.6983401015508371E-2</v>
      </c>
      <c r="Q171" s="346">
        <v>3.7102049695345016E-2</v>
      </c>
      <c r="R171" s="346">
        <v>3.5882920084047122E-2</v>
      </c>
      <c r="S171" s="346">
        <v>3.5538904180015422E-2</v>
      </c>
      <c r="T171" s="346">
        <v>3.5515253479998489E-2</v>
      </c>
      <c r="U171" s="346">
        <v>3.638026581654704E-2</v>
      </c>
      <c r="V171" s="346">
        <v>3.7684842263548533E-2</v>
      </c>
      <c r="W171" s="346">
        <v>3.7637672696052622E-2</v>
      </c>
      <c r="X171" s="346">
        <v>3.7147062014538546E-2</v>
      </c>
      <c r="Y171" s="346">
        <v>3.8802540828985141E-2</v>
      </c>
      <c r="Z171" s="346">
        <v>3.8975226294451611E-2</v>
      </c>
      <c r="AA171" s="347"/>
    </row>
    <row r="172" spans="1:27" ht="12" customHeight="1" x14ac:dyDescent="0.25">
      <c r="B172" s="236"/>
    </row>
    <row r="173" spans="1:27" ht="13.8" x14ac:dyDescent="0.3">
      <c r="B173" s="353" t="s">
        <v>285</v>
      </c>
      <c r="H173" s="239"/>
      <c r="I173" s="240"/>
      <c r="J173" s="240"/>
      <c r="K173" s="240"/>
      <c r="L173" s="238"/>
      <c r="M173" s="239" t="s">
        <v>262</v>
      </c>
      <c r="S173" s="354" t="s">
        <v>263</v>
      </c>
      <c r="T173" s="239" t="s">
        <v>111</v>
      </c>
      <c r="U173" s="240"/>
      <c r="V173" s="240"/>
    </row>
    <row r="174" spans="1:27" x14ac:dyDescent="0.25">
      <c r="M174" s="203"/>
      <c r="N174" s="203"/>
      <c r="Y174" s="203"/>
      <c r="Z174" s="203"/>
      <c r="AA174" s="348"/>
    </row>
    <row r="180" spans="1:2" x14ac:dyDescent="0.25">
      <c r="A180" s="298" t="s">
        <v>229</v>
      </c>
      <c r="B180" s="349"/>
    </row>
    <row r="181" spans="1:2" x14ac:dyDescent="0.25">
      <c r="A181" s="298" t="s">
        <v>236</v>
      </c>
      <c r="B181" s="349"/>
    </row>
    <row r="182" spans="1:2" x14ac:dyDescent="0.25">
      <c r="A182" s="298" t="s">
        <v>213</v>
      </c>
      <c r="B182" s="349"/>
    </row>
    <row r="183" spans="1:2" x14ac:dyDescent="0.25">
      <c r="A183" s="298" t="s">
        <v>223</v>
      </c>
      <c r="B183" s="349"/>
    </row>
    <row r="184" spans="1:2" x14ac:dyDescent="0.25">
      <c r="A184" s="298" t="s">
        <v>219</v>
      </c>
      <c r="B184" s="349"/>
    </row>
    <row r="185" spans="1:2" x14ac:dyDescent="0.25">
      <c r="A185" s="298" t="s">
        <v>214</v>
      </c>
      <c r="B185" s="349"/>
    </row>
    <row r="186" spans="1:2" x14ac:dyDescent="0.25">
      <c r="A186" s="298" t="s">
        <v>235</v>
      </c>
      <c r="B186" s="349"/>
    </row>
    <row r="187" spans="1:2" x14ac:dyDescent="0.25">
      <c r="A187" s="298" t="s">
        <v>232</v>
      </c>
      <c r="B187" s="349"/>
    </row>
    <row r="188" spans="1:2" x14ac:dyDescent="0.25">
      <c r="A188" s="298" t="s">
        <v>224</v>
      </c>
      <c r="B188" s="349"/>
    </row>
    <row r="189" spans="1:2" x14ac:dyDescent="0.25">
      <c r="A189" s="298" t="s">
        <v>217</v>
      </c>
      <c r="B189" s="349"/>
    </row>
    <row r="190" spans="1:2" x14ac:dyDescent="0.25">
      <c r="A190" s="298" t="s">
        <v>210</v>
      </c>
      <c r="B190" s="349"/>
    </row>
    <row r="191" spans="1:2" x14ac:dyDescent="0.25">
      <c r="A191" s="298" t="s">
        <v>221</v>
      </c>
      <c r="B191" s="349"/>
    </row>
    <row r="192" spans="1:2" x14ac:dyDescent="0.25">
      <c r="A192" s="298" t="s">
        <v>234</v>
      </c>
      <c r="B192" s="349"/>
    </row>
    <row r="193" spans="1:2" x14ac:dyDescent="0.25">
      <c r="A193" s="298" t="s">
        <v>222</v>
      </c>
      <c r="B193" s="349"/>
    </row>
    <row r="194" spans="1:2" x14ac:dyDescent="0.25">
      <c r="A194" s="298" t="s">
        <v>233</v>
      </c>
      <c r="B194" s="349"/>
    </row>
    <row r="195" spans="1:2" x14ac:dyDescent="0.25">
      <c r="A195" s="298" t="s">
        <v>212</v>
      </c>
      <c r="B195" s="349"/>
    </row>
    <row r="196" spans="1:2" x14ac:dyDescent="0.25">
      <c r="A196" s="298" t="s">
        <v>218</v>
      </c>
      <c r="B196" s="349"/>
    </row>
    <row r="197" spans="1:2" x14ac:dyDescent="0.25">
      <c r="A197" s="298" t="s">
        <v>211</v>
      </c>
      <c r="B197" s="349"/>
    </row>
    <row r="198" spans="1:2" x14ac:dyDescent="0.25">
      <c r="A198" s="298" t="s">
        <v>215</v>
      </c>
      <c r="B198" s="349"/>
    </row>
    <row r="199" spans="1:2" x14ac:dyDescent="0.25">
      <c r="A199" s="298" t="s">
        <v>230</v>
      </c>
      <c r="B199" s="349"/>
    </row>
    <row r="200" spans="1:2" x14ac:dyDescent="0.25">
      <c r="A200" s="298" t="s">
        <v>231</v>
      </c>
      <c r="B200" s="349"/>
    </row>
    <row r="201" spans="1:2" x14ac:dyDescent="0.25">
      <c r="A201" s="298" t="s">
        <v>216</v>
      </c>
      <c r="B201" s="349"/>
    </row>
    <row r="202" spans="1:2" x14ac:dyDescent="0.25">
      <c r="A202" s="298" t="s">
        <v>220</v>
      </c>
      <c r="B202" s="349"/>
    </row>
    <row r="203" spans="1:2" x14ac:dyDescent="0.25">
      <c r="A203" s="298" t="s">
        <v>226</v>
      </c>
      <c r="B203" s="349"/>
    </row>
    <row r="204" spans="1:2" x14ac:dyDescent="0.25">
      <c r="A204" s="298" t="s">
        <v>227</v>
      </c>
      <c r="B204" s="349"/>
    </row>
    <row r="205" spans="1:2" x14ac:dyDescent="0.25">
      <c r="A205" s="298" t="s">
        <v>228</v>
      </c>
      <c r="B205" s="349"/>
    </row>
    <row r="206" spans="1:2" x14ac:dyDescent="0.25">
      <c r="A206" s="298" t="s">
        <v>225</v>
      </c>
      <c r="B206" s="349"/>
    </row>
  </sheetData>
  <conditionalFormatting sqref="AA144:AA170">
    <cfRule type="dataBar" priority="18">
      <dataBar>
        <cfvo type="num" val="0"/>
        <cfvo type="num" val="0.5"/>
        <color rgb="FF00B050"/>
      </dataBar>
      <extLst>
        <ext xmlns:x14="http://schemas.microsoft.com/office/spreadsheetml/2009/9/main" uri="{B025F937-C7B1-47D3-B67F-A62EFF666E3E}">
          <x14:id>{C9E7D67E-69D5-4325-BFC2-534408D5FA14}</x14:id>
        </ext>
      </extLst>
    </cfRule>
  </conditionalFormatting>
  <conditionalFormatting sqref="O155:Z160 O144:Z149 O152:Z153 O162:Z170">
    <cfRule type="dataBar" priority="6">
      <dataBar>
        <cfvo type="num" val="0"/>
        <cfvo type="num" val="0.5"/>
        <color rgb="FF00B050"/>
      </dataBar>
      <extLst>
        <ext xmlns:x14="http://schemas.microsoft.com/office/spreadsheetml/2009/9/main" uri="{B025F937-C7B1-47D3-B67F-A62EFF666E3E}">
          <x14:id>{16428A0A-7D41-479F-8BBE-7C2B75131CB3}</x14:id>
        </ext>
      </extLst>
    </cfRule>
  </conditionalFormatting>
  <conditionalFormatting sqref="C162:N170 C152:N153 C151:Z151 C155:N160 C146:N149 C144:L145">
    <cfRule type="dataBar" priority="5">
      <dataBar>
        <cfvo type="num" val="0"/>
        <cfvo type="num" val="0.5"/>
        <color rgb="FF00B050"/>
      </dataBar>
      <extLst>
        <ext xmlns:x14="http://schemas.microsoft.com/office/spreadsheetml/2009/9/main" uri="{B025F937-C7B1-47D3-B67F-A62EFF666E3E}">
          <x14:id>{1622AE09-65E2-4402-8EA0-5B545D0D2D72}</x14:id>
        </ext>
      </extLst>
    </cfRule>
  </conditionalFormatting>
  <conditionalFormatting sqref="L150:Z150">
    <cfRule type="dataBar" priority="2">
      <dataBar>
        <cfvo type="num" val="0"/>
        <cfvo type="num" val="0.5"/>
        <color rgb="FF00B050"/>
      </dataBar>
      <extLst>
        <ext xmlns:x14="http://schemas.microsoft.com/office/spreadsheetml/2009/9/main" uri="{B025F937-C7B1-47D3-B67F-A62EFF666E3E}">
          <x14:id>{B83A8B08-C5A6-4C63-90C1-835ABA559D3A}</x14:id>
        </ext>
      </extLst>
    </cfRule>
  </conditionalFormatting>
  <conditionalFormatting sqref="M144:N145">
    <cfRule type="dataBar" priority="1">
      <dataBar>
        <cfvo type="num" val="0"/>
        <cfvo type="num" val="0.5"/>
        <color rgb="FF00B050"/>
      </dataBar>
      <extLst>
        <ext xmlns:x14="http://schemas.microsoft.com/office/spreadsheetml/2009/9/main" uri="{B025F937-C7B1-47D3-B67F-A62EFF666E3E}">
          <x14:id>{2A785E4F-EE43-45E5-93E0-A436BDD038CE}</x14:id>
        </ext>
      </extLst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scale="87" fitToHeight="0" orientation="landscape" r:id="rId1"/>
  <headerFooter>
    <oddFooter>&amp;CPage - &amp;P+0 -</oddFooter>
  </headerFooter>
  <rowBreaks count="4" manualBreakCount="4">
    <brk id="37" max="25" man="1"/>
    <brk id="73" max="25" man="1"/>
    <brk id="107" max="16383" man="1"/>
    <brk id="139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9E7D67E-69D5-4325-BFC2-534408D5FA14}">
            <x14:dataBar minLength="0" maxLength="100" border="1" negativeBarBorderColorSameAsPositive="0">
              <x14:cfvo type="num">
                <xm:f>0</xm:f>
              </x14:cfvo>
              <x14:cfvo type="num">
                <xm:f>0.5</xm:f>
              </x14:cfvo>
              <x14:borderColor rgb="FF00C800"/>
              <x14:negativeFillColor rgb="FFFF0000"/>
              <x14:negativeBorderColor rgb="FFFF0000"/>
              <x14:axisColor rgb="FF000000"/>
            </x14:dataBar>
          </x14:cfRule>
          <xm:sqref>AA144:AA170</xm:sqref>
        </x14:conditionalFormatting>
        <x14:conditionalFormatting xmlns:xm="http://schemas.microsoft.com/office/excel/2006/main">
          <x14:cfRule type="dataBar" id="{16428A0A-7D41-479F-8BBE-7C2B75131CB3}">
            <x14:dataBar minLength="0" maxLength="100" border="1" negativeBarBorderColorSameAsPositive="0">
              <x14:cfvo type="num">
                <xm:f>0</xm:f>
              </x14:cfvo>
              <x14:cfvo type="num">
                <xm:f>0.5</xm:f>
              </x14:cfvo>
              <x14:borderColor rgb="FF00C800"/>
              <x14:negativeFillColor rgb="FFFF0000"/>
              <x14:negativeBorderColor rgb="FFFF0000"/>
              <x14:axisColor rgb="FF000000"/>
            </x14:dataBar>
          </x14:cfRule>
          <xm:sqref>O155:Z160 O144:Z149 O152:Z153 O162:Z170</xm:sqref>
        </x14:conditionalFormatting>
        <x14:conditionalFormatting xmlns:xm="http://schemas.microsoft.com/office/excel/2006/main">
          <x14:cfRule type="dataBar" id="{1622AE09-65E2-4402-8EA0-5B545D0D2D72}">
            <x14:dataBar minLength="0" maxLength="100" border="1" negativeBarBorderColorSameAsPositive="0">
              <x14:cfvo type="num">
                <xm:f>0</xm:f>
              </x14:cfvo>
              <x14:cfvo type="num">
                <xm:f>0.5</xm:f>
              </x14:cfvo>
              <x14:borderColor rgb="FF00C800"/>
              <x14:negativeFillColor rgb="FFFF0000"/>
              <x14:negativeBorderColor rgb="FFFF0000"/>
              <x14:axisColor rgb="FF000000"/>
            </x14:dataBar>
          </x14:cfRule>
          <xm:sqref>C162:N170 C152:N153 C151:Z151 C155:N160 C146:N149 C144:L145</xm:sqref>
        </x14:conditionalFormatting>
        <x14:conditionalFormatting xmlns:xm="http://schemas.microsoft.com/office/excel/2006/main">
          <x14:cfRule type="dataBar" id="{B83A8B08-C5A6-4C63-90C1-835ABA559D3A}">
            <x14:dataBar minLength="0" maxLength="100" border="1" negativeBarBorderColorSameAsPositive="0">
              <x14:cfvo type="num">
                <xm:f>0</xm:f>
              </x14:cfvo>
              <x14:cfvo type="num">
                <xm:f>0.5</xm:f>
              </x14:cfvo>
              <x14:borderColor rgb="FF00C800"/>
              <x14:negativeFillColor rgb="FFFF0000"/>
              <x14:negativeBorderColor rgb="FFFF0000"/>
              <x14:axisColor rgb="FF000000"/>
            </x14:dataBar>
          </x14:cfRule>
          <xm:sqref>L150:Z150</xm:sqref>
        </x14:conditionalFormatting>
        <x14:conditionalFormatting xmlns:xm="http://schemas.microsoft.com/office/excel/2006/main">
          <x14:cfRule type="dataBar" id="{2A785E4F-EE43-45E5-93E0-A436BDD038CE}">
            <x14:dataBar minLength="0" maxLength="100" border="1" negativeBarBorderColorSameAsPositive="0">
              <x14:cfvo type="num">
                <xm:f>0</xm:f>
              </x14:cfvo>
              <x14:cfvo type="num">
                <xm:f>0.5</xm:f>
              </x14:cfvo>
              <x14:borderColor rgb="FF00C800"/>
              <x14:negativeFillColor rgb="FFFF0000"/>
              <x14:negativeBorderColor rgb="FFFF0000"/>
              <x14:axisColor rgb="FF000000"/>
            </x14:dataBar>
          </x14:cfRule>
          <xm:sqref>M144:N145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Jan up to last month</vt:lpstr>
      <vt:lpstr>Last 12 months</vt:lpstr>
      <vt:lpstr>Monthly dairy products</vt:lpstr>
      <vt:lpstr>Monthly milk deliveries</vt:lpstr>
      <vt:lpstr>'Last 12 months'!Print_Area</vt:lpstr>
      <vt:lpstr>'Monthly milk deliveries'!Print_Area</vt:lpstr>
      <vt:lpstr>'Jan up to last month'!Print_Titles</vt:lpstr>
      <vt:lpstr>'Last 12 months'!Print_Titles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2024-05-22T14:55:54Z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2023-04-24T08:28:05Z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373c918d-bb52-423d-bee3-fd69ae85689f</vt:lpwstr>
  </property>
  <property fmtid="{D5CDD505-2E9C-101B-9397-08002B2CF9AE}" pid="8" name="MSIP_Label_6bd9ddd1-4d20-43f6-abfa-fc3c07406f94_ContentBits">
    <vt:lpwstr>0</vt:lpwstr>
  </property>
</Properties>
</file>