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1\"/>
    </mc:Choice>
  </mc:AlternateContent>
  <bookViews>
    <workbookView xWindow="0" yWindow="0" windowWidth="23040" windowHeight="9336"/>
  </bookViews>
  <sheets>
    <sheet name="Current Weekly Live Bovine" sheetId="1" r:id="rId1"/>
  </sheets>
  <externalReferences>
    <externalReference r:id="rId2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0">'Current Weekly Live Bovine'!$C$1:$R$51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8" i="1" l="1"/>
  <c r="O48" i="1"/>
  <c r="N48" i="1"/>
  <c r="M48" i="1"/>
  <c r="L48" i="1"/>
  <c r="H48" i="1"/>
  <c r="E48" i="1"/>
  <c r="G48" i="1"/>
  <c r="K48" i="1"/>
  <c r="J48" i="1"/>
  <c r="D48" i="1"/>
  <c r="D40" i="1"/>
  <c r="M34" i="1"/>
  <c r="L34" i="1"/>
  <c r="I34" i="1"/>
  <c r="F34" i="1"/>
  <c r="D34" i="1"/>
  <c r="H34" i="1"/>
  <c r="P28" i="1"/>
  <c r="H28" i="1"/>
  <c r="F28" i="1"/>
  <c r="E28" i="1"/>
  <c r="K28" i="1"/>
  <c r="M28" i="1"/>
  <c r="L28" i="1"/>
  <c r="D28" i="1"/>
  <c r="P19" i="1"/>
  <c r="N19" i="1"/>
  <c r="H19" i="1"/>
  <c r="F19" i="1"/>
  <c r="E19" i="1"/>
  <c r="D19" i="1"/>
  <c r="M19" i="1"/>
  <c r="L19" i="1"/>
  <c r="K19" i="1"/>
  <c r="J19" i="1"/>
  <c r="I19" i="1"/>
  <c r="P13" i="1"/>
  <c r="N13" i="1"/>
  <c r="O13" i="1"/>
  <c r="M13" i="1"/>
  <c r="L13" i="1"/>
  <c r="I13" i="1"/>
  <c r="H13" i="1"/>
  <c r="G13" i="1"/>
  <c r="F13" i="1"/>
  <c r="E13" i="1"/>
  <c r="D13" i="1"/>
  <c r="P29" i="1" l="1"/>
  <c r="D29" i="1"/>
  <c r="L29" i="1"/>
  <c r="H20" i="1"/>
  <c r="J29" i="1"/>
  <c r="L35" i="1"/>
  <c r="F29" i="1"/>
  <c r="G35" i="1"/>
  <c r="G29" i="1"/>
  <c r="F20" i="1"/>
  <c r="H29" i="1"/>
  <c r="I35" i="1"/>
  <c r="I29" i="1"/>
  <c r="J35" i="1"/>
  <c r="J40" i="1"/>
  <c r="F48" i="1"/>
  <c r="K13" i="1"/>
  <c r="G19" i="1"/>
  <c r="O19" i="1"/>
  <c r="G28" i="1"/>
  <c r="M29" i="1"/>
  <c r="J34" i="1"/>
  <c r="L40" i="1"/>
  <c r="I28" i="1"/>
  <c r="P35" i="1"/>
  <c r="I41" i="1"/>
  <c r="I48" i="1"/>
  <c r="P40" i="1"/>
  <c r="J28" i="1"/>
  <c r="P34" i="1"/>
  <c r="I14" i="1"/>
  <c r="Q28" i="1"/>
  <c r="G40" i="1"/>
  <c r="D49" i="1"/>
  <c r="J13" i="1"/>
  <c r="G34" i="1"/>
  <c r="H40" i="1"/>
  <c r="I40" i="1"/>
  <c r="G14" i="1" l="1"/>
  <c r="F49" i="1"/>
  <c r="K49" i="1"/>
  <c r="K20" i="1"/>
  <c r="Q19" i="1"/>
  <c r="I20" i="1"/>
  <c r="Q13" i="1"/>
  <c r="L14" i="1"/>
  <c r="D14" i="1"/>
  <c r="O14" i="1"/>
  <c r="F14" i="1"/>
  <c r="I49" i="1"/>
  <c r="Q40" i="1"/>
  <c r="E14" i="1"/>
  <c r="P41" i="1"/>
  <c r="L41" i="1"/>
  <c r="J14" i="1"/>
  <c r="M14" i="1"/>
  <c r="O20" i="1"/>
  <c r="G41" i="1"/>
  <c r="Q48" i="1"/>
  <c r="J49" i="1"/>
  <c r="G20" i="1"/>
  <c r="K14" i="1"/>
  <c r="Q34" i="1"/>
  <c r="H35" i="1"/>
  <c r="M20" i="1"/>
  <c r="J20" i="1"/>
  <c r="D35" i="1"/>
  <c r="D20" i="1"/>
  <c r="H49" i="1"/>
  <c r="H14" i="1"/>
  <c r="L20" i="1"/>
  <c r="H41" i="1"/>
  <c r="D41" i="1"/>
  <c r="J41" i="1"/>
</calcChain>
</file>

<file path=xl/sharedStrings.xml><?xml version="1.0" encoding="utf-8"?>
<sst xmlns="http://schemas.openxmlformats.org/spreadsheetml/2006/main" count="100" uniqueCount="46">
  <si>
    <t>Meat Market Observatory - Beef and Veal</t>
  </si>
  <si>
    <t>PRI.EU+UK.LIV</t>
  </si>
  <si>
    <t xml:space="preserve">from </t>
  </si>
  <si>
    <t>to</t>
  </si>
  <si>
    <t>Prices of Live Bovine Animals</t>
  </si>
  <si>
    <t>Male Calves aged between 8 days and 4 weeks</t>
  </si>
  <si>
    <t>BE</t>
  </si>
  <si>
    <t>DK</t>
  </si>
  <si>
    <t>DE</t>
  </si>
  <si>
    <t>IE</t>
  </si>
  <si>
    <t>ES</t>
  </si>
  <si>
    <t>FR</t>
  </si>
  <si>
    <t>IT</t>
  </si>
  <si>
    <t>NL</t>
  </si>
  <si>
    <t>AT</t>
  </si>
  <si>
    <t>PL</t>
  </si>
  <si>
    <t>PT</t>
  </si>
  <si>
    <t>RO</t>
  </si>
  <si>
    <t>SE</t>
  </si>
  <si>
    <t>EU</t>
  </si>
  <si>
    <t>VEAUX8J-4SEM</t>
  </si>
  <si>
    <t>DAIRY MALE</t>
  </si>
  <si>
    <t>Male Calves Dairy type</t>
  </si>
  <si>
    <t>Market Price € / head</t>
  </si>
  <si>
    <t>Previous week market price</t>
  </si>
  <si>
    <t>Difference with previous week</t>
  </si>
  <si>
    <t>% of EU average</t>
  </si>
  <si>
    <t>Coefficient</t>
  </si>
  <si>
    <t>BEEF MALE</t>
  </si>
  <si>
    <t>Male Calves Beef type</t>
  </si>
  <si>
    <t>Store Cattle</t>
  </si>
  <si>
    <t>BETMGR</t>
  </si>
  <si>
    <t>WEANLING-BEEF</t>
  </si>
  <si>
    <t>Young Store Cattle</t>
  </si>
  <si>
    <t>Market Price € / kg</t>
  </si>
  <si>
    <t>MEDIUM-MALE</t>
  </si>
  <si>
    <t>Yearling Male Store Cattle</t>
  </si>
  <si>
    <t>MEDIUM-FEMALE</t>
  </si>
  <si>
    <t>Yearling Female Store Cattle</t>
  </si>
  <si>
    <t>VEAUXABATTUS</t>
  </si>
  <si>
    <t>CALVES-LT8MONTHS</t>
  </si>
  <si>
    <t>Calves Slaughtered before 8 months</t>
  </si>
  <si>
    <t>Market Price € / 100 kg</t>
  </si>
  <si>
    <t>Source : Member States</t>
  </si>
  <si>
    <t>04.03.2021</t>
  </si>
  <si>
    <t>Week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</si>
</sst>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dd/mm/yyyy;@"/>
    <numFmt numFmtId="165" formatCode="#,##0.00_ ;\-#,##0.00\ "/>
  </numFmts>
  <fonts count="28" x14ac:knownFonts="1">
    <font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Arial"/>
      <family val="2"/>
    </font>
    <font>
      <b/>
      <u/>
      <sz val="10"/>
      <color rgb="FFFF0000"/>
      <name val="Arial"/>
      <family val="2"/>
    </font>
    <font>
      <sz val="10"/>
      <name val="MS Sans Serif"/>
      <family val="2"/>
    </font>
    <font>
      <b/>
      <sz val="12"/>
      <name val="Calibri"/>
      <family val="2"/>
      <scheme val="minor"/>
    </font>
    <font>
      <b/>
      <sz val="26"/>
      <color theme="1"/>
      <name val="Verdana"/>
      <family val="2"/>
    </font>
    <font>
      <b/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0"/>
      <name val="Arial"/>
      <family val="2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i/>
      <sz val="9"/>
      <color theme="0"/>
      <name val="Arial"/>
      <family val="2"/>
    </font>
    <font>
      <i/>
      <sz val="9"/>
      <color theme="1"/>
      <name val="Calibri"/>
      <family val="2"/>
      <scheme val="minor"/>
    </font>
    <font>
      <b/>
      <sz val="10"/>
      <color theme="6" tint="0.39997558519241921"/>
      <name val="Calibri"/>
      <family val="2"/>
      <scheme val="minor"/>
    </font>
    <font>
      <b/>
      <sz val="10"/>
      <color theme="6" tint="0.59999389629810485"/>
      <name val="Calibri"/>
      <family val="2"/>
      <scheme val="minor"/>
    </font>
    <font>
      <sz val="9"/>
      <name val="Calibri"/>
      <family val="2"/>
      <scheme val="minor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1" fillId="0" borderId="0"/>
  </cellStyleXfs>
  <cellXfs count="90">
    <xf numFmtId="0" fontId="0" fillId="0" borderId="0" xfId="0"/>
    <xf numFmtId="0" fontId="2" fillId="0" borderId="0" xfId="0" applyFont="1"/>
    <xf numFmtId="0" fontId="3" fillId="2" borderId="0" xfId="2" applyFont="1" applyFill="1" applyAlignment="1" applyProtection="1">
      <alignment horizontal="left" vertical="center" indent="1"/>
      <protection locked="0"/>
    </xf>
    <xf numFmtId="2" fontId="4" fillId="2" borderId="0" xfId="2" applyNumberFormat="1" applyFont="1" applyFill="1" applyAlignment="1" applyProtection="1">
      <alignment vertical="center"/>
      <protection locked="0"/>
    </xf>
    <xf numFmtId="2" fontId="4" fillId="2" borderId="0" xfId="2" applyNumberFormat="1" applyFont="1" applyFill="1" applyAlignment="1" applyProtection="1">
      <alignment vertical="center"/>
    </xf>
    <xf numFmtId="0" fontId="5" fillId="2" borderId="0" xfId="2" applyFont="1" applyFill="1" applyAlignment="1" applyProtection="1">
      <alignment horizontal="right" vertical="center" indent="1"/>
      <protection locked="0"/>
    </xf>
    <xf numFmtId="0" fontId="2" fillId="3" borderId="0" xfId="0" applyFont="1" applyFill="1"/>
    <xf numFmtId="0" fontId="3" fillId="3" borderId="0" xfId="2" applyFont="1" applyFill="1" applyAlignment="1" applyProtection="1">
      <alignment horizontal="left" vertical="center" indent="1"/>
      <protection locked="0"/>
    </xf>
    <xf numFmtId="2" fontId="4" fillId="3" borderId="0" xfId="2" applyNumberFormat="1" applyFont="1" applyFill="1" applyAlignment="1" applyProtection="1">
      <alignment vertical="center"/>
      <protection locked="0"/>
    </xf>
    <xf numFmtId="2" fontId="4" fillId="3" borderId="0" xfId="2" applyNumberFormat="1" applyFont="1" applyFill="1" applyAlignment="1" applyProtection="1">
      <alignment vertical="center"/>
    </xf>
    <xf numFmtId="16" fontId="6" fillId="0" borderId="0" xfId="2" applyNumberFormat="1" applyFont="1" applyAlignment="1">
      <alignment horizontal="right" vertical="top"/>
    </xf>
    <xf numFmtId="0" fontId="0" fillId="3" borderId="0" xfId="0" applyFill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right"/>
    </xf>
    <xf numFmtId="164" fontId="10" fillId="0" borderId="0" xfId="0" applyNumberFormat="1" applyFont="1"/>
    <xf numFmtId="0" fontId="7" fillId="0" borderId="0" xfId="0" applyFont="1" applyFill="1"/>
    <xf numFmtId="0" fontId="12" fillId="0" borderId="0" xfId="3" applyFont="1"/>
    <xf numFmtId="0" fontId="13" fillId="4" borderId="0" xfId="0" applyFont="1" applyFill="1" applyAlignment="1">
      <alignment horizontal="center"/>
    </xf>
    <xf numFmtId="0" fontId="2" fillId="0" borderId="0" xfId="0" applyFont="1" applyAlignment="1">
      <alignment vertical="center"/>
    </xf>
    <xf numFmtId="0" fontId="14" fillId="4" borderId="1" xfId="0" applyFont="1" applyFill="1" applyBorder="1" applyAlignment="1">
      <alignment horizontal="left" vertical="center"/>
    </xf>
    <xf numFmtId="0" fontId="14" fillId="4" borderId="2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vertical="center"/>
    </xf>
    <xf numFmtId="0" fontId="16" fillId="3" borderId="5" xfId="0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horizontal="center" vertical="center"/>
    </xf>
    <xf numFmtId="0" fontId="16" fillId="4" borderId="8" xfId="0" applyFont="1" applyFill="1" applyBorder="1" applyAlignment="1">
      <alignment horizontal="center" vertical="center"/>
    </xf>
    <xf numFmtId="0" fontId="17" fillId="3" borderId="9" xfId="0" applyFont="1" applyFill="1" applyBorder="1"/>
    <xf numFmtId="0" fontId="15" fillId="3" borderId="10" xfId="0" applyFont="1" applyFill="1" applyBorder="1"/>
    <xf numFmtId="0" fontId="15" fillId="3" borderId="11" xfId="0" applyFont="1" applyFill="1" applyBorder="1"/>
    <xf numFmtId="0" fontId="15" fillId="3" borderId="12" xfId="0" applyFont="1" applyFill="1" applyBorder="1"/>
    <xf numFmtId="0" fontId="16" fillId="4" borderId="13" xfId="0" applyFont="1" applyFill="1" applyBorder="1" applyAlignment="1">
      <alignment horizontal="right"/>
    </xf>
    <xf numFmtId="2" fontId="16" fillId="4" borderId="14" xfId="1" applyNumberFormat="1" applyFont="1" applyFill="1" applyBorder="1"/>
    <xf numFmtId="2" fontId="16" fillId="4" borderId="15" xfId="1" applyNumberFormat="1" applyFont="1" applyFill="1" applyBorder="1"/>
    <xf numFmtId="2" fontId="16" fillId="4" borderId="16" xfId="1" applyNumberFormat="1" applyFont="1" applyFill="1" applyBorder="1"/>
    <xf numFmtId="2" fontId="16" fillId="4" borderId="17" xfId="1" applyNumberFormat="1" applyFont="1" applyFill="1" applyBorder="1"/>
    <xf numFmtId="0" fontId="15" fillId="3" borderId="9" xfId="0" applyFont="1" applyFill="1" applyBorder="1" applyAlignment="1">
      <alignment horizontal="right"/>
    </xf>
    <xf numFmtId="2" fontId="18" fillId="3" borderId="18" xfId="1" applyNumberFormat="1" applyFont="1" applyFill="1" applyBorder="1"/>
    <xf numFmtId="4" fontId="18" fillId="3" borderId="19" xfId="1" applyNumberFormat="1" applyFont="1" applyFill="1" applyBorder="1"/>
    <xf numFmtId="4" fontId="18" fillId="3" borderId="20" xfId="1" applyNumberFormat="1" applyFont="1" applyFill="1" applyBorder="1"/>
    <xf numFmtId="4" fontId="18" fillId="4" borderId="21" xfId="1" applyNumberFormat="1" applyFont="1" applyFill="1" applyBorder="1"/>
    <xf numFmtId="0" fontId="19" fillId="0" borderId="0" xfId="0" applyFont="1"/>
    <xf numFmtId="0" fontId="20" fillId="3" borderId="9" xfId="0" applyFont="1" applyFill="1" applyBorder="1" applyAlignment="1">
      <alignment horizontal="right"/>
    </xf>
    <xf numFmtId="165" fontId="20" fillId="3" borderId="18" xfId="1" applyNumberFormat="1" applyFont="1" applyFill="1" applyBorder="1"/>
    <xf numFmtId="165" fontId="20" fillId="3" borderId="19" xfId="1" applyNumberFormat="1" applyFont="1" applyFill="1" applyBorder="1"/>
    <xf numFmtId="165" fontId="21" fillId="3" borderId="19" xfId="1" applyNumberFormat="1" applyFont="1" applyFill="1" applyBorder="1"/>
    <xf numFmtId="165" fontId="21" fillId="3" borderId="20" xfId="1" applyNumberFormat="1" applyFont="1" applyFill="1" applyBorder="1"/>
    <xf numFmtId="165" fontId="20" fillId="4" borderId="21" xfId="1" applyNumberFormat="1" applyFont="1" applyFill="1" applyBorder="1"/>
    <xf numFmtId="1" fontId="20" fillId="3" borderId="18" xfId="0" applyNumberFormat="1" applyFont="1" applyFill="1" applyBorder="1"/>
    <xf numFmtId="1" fontId="20" fillId="3" borderId="19" xfId="0" applyNumberFormat="1" applyFont="1" applyFill="1" applyBorder="1"/>
    <xf numFmtId="1" fontId="20" fillId="3" borderId="20" xfId="0" applyNumberFormat="1" applyFont="1" applyFill="1" applyBorder="1"/>
    <xf numFmtId="1" fontId="20" fillId="4" borderId="21" xfId="0" applyNumberFormat="1" applyFont="1" applyFill="1" applyBorder="1"/>
    <xf numFmtId="0" fontId="22" fillId="0" borderId="0" xfId="0" applyFont="1"/>
    <xf numFmtId="0" fontId="23" fillId="3" borderId="9" xfId="0" applyFont="1" applyFill="1" applyBorder="1" applyAlignment="1">
      <alignment horizontal="right"/>
    </xf>
    <xf numFmtId="2" fontId="23" fillId="3" borderId="18" xfId="0" applyNumberFormat="1" applyFont="1" applyFill="1" applyBorder="1"/>
    <xf numFmtId="2" fontId="23" fillId="3" borderId="19" xfId="0" applyNumberFormat="1" applyFont="1" applyFill="1" applyBorder="1"/>
    <xf numFmtId="2" fontId="23" fillId="3" borderId="20" xfId="0" applyNumberFormat="1" applyFont="1" applyFill="1" applyBorder="1"/>
    <xf numFmtId="2" fontId="23" fillId="4" borderId="21" xfId="0" applyNumberFormat="1" applyFont="1" applyFill="1" applyBorder="1"/>
    <xf numFmtId="0" fontId="15" fillId="3" borderId="22" xfId="0" applyFont="1" applyFill="1" applyBorder="1"/>
    <xf numFmtId="0" fontId="15" fillId="3" borderId="23" xfId="0" applyFont="1" applyFill="1" applyBorder="1"/>
    <xf numFmtId="0" fontId="15" fillId="4" borderId="24" xfId="0" applyFont="1" applyFill="1" applyBorder="1"/>
    <xf numFmtId="0" fontId="23" fillId="3" borderId="25" xfId="0" applyFont="1" applyFill="1" applyBorder="1" applyAlignment="1">
      <alignment horizontal="right"/>
    </xf>
    <xf numFmtId="2" fontId="23" fillId="3" borderId="26" xfId="0" applyNumberFormat="1" applyFont="1" applyFill="1" applyBorder="1"/>
    <xf numFmtId="2" fontId="23" fillId="3" borderId="27" xfId="0" applyNumberFormat="1" applyFont="1" applyFill="1" applyBorder="1"/>
    <xf numFmtId="2" fontId="23" fillId="3" borderId="28" xfId="0" applyNumberFormat="1" applyFont="1" applyFill="1" applyBorder="1"/>
    <xf numFmtId="2" fontId="23" fillId="4" borderId="29" xfId="0" applyNumberFormat="1" applyFont="1" applyFill="1" applyBorder="1"/>
    <xf numFmtId="0" fontId="15" fillId="3" borderId="0" xfId="0" applyFont="1" applyFill="1"/>
    <xf numFmtId="0" fontId="14" fillId="4" borderId="1" xfId="0" applyFont="1" applyFill="1" applyBorder="1" applyAlignment="1">
      <alignment horizontal="center" vertical="center"/>
    </xf>
    <xf numFmtId="0" fontId="15" fillId="3" borderId="19" xfId="0" applyFont="1" applyFill="1" applyBorder="1"/>
    <xf numFmtId="4" fontId="15" fillId="3" borderId="19" xfId="0" applyNumberFormat="1" applyFont="1" applyFill="1" applyBorder="1"/>
    <xf numFmtId="4" fontId="15" fillId="3" borderId="20" xfId="0" applyNumberFormat="1" applyFont="1" applyFill="1" applyBorder="1"/>
    <xf numFmtId="4" fontId="15" fillId="4" borderId="21" xfId="0" applyNumberFormat="1" applyFont="1" applyFill="1" applyBorder="1"/>
    <xf numFmtId="165" fontId="20" fillId="3" borderId="20" xfId="1" applyNumberFormat="1" applyFont="1" applyFill="1" applyBorder="1"/>
    <xf numFmtId="2" fontId="20" fillId="3" borderId="19" xfId="0" applyNumberFormat="1" applyFont="1" applyFill="1" applyBorder="1"/>
    <xf numFmtId="2" fontId="24" fillId="4" borderId="15" xfId="1" applyNumberFormat="1" applyFont="1" applyFill="1" applyBorder="1"/>
    <xf numFmtId="2" fontId="25" fillId="4" borderId="15" xfId="1" applyNumberFormat="1" applyFont="1" applyFill="1" applyBorder="1"/>
    <xf numFmtId="2" fontId="18" fillId="3" borderId="19" xfId="1" applyNumberFormat="1" applyFont="1" applyFill="1" applyBorder="1"/>
    <xf numFmtId="0" fontId="16" fillId="4" borderId="30" xfId="0" applyFont="1" applyFill="1" applyBorder="1" applyAlignment="1">
      <alignment horizontal="center" vertical="center"/>
    </xf>
    <xf numFmtId="0" fontId="16" fillId="4" borderId="10" xfId="0" applyFont="1" applyFill="1" applyBorder="1" applyAlignment="1">
      <alignment horizontal="right"/>
    </xf>
    <xf numFmtId="0" fontId="16" fillId="4" borderId="31" xfId="0" applyFont="1" applyFill="1" applyBorder="1"/>
    <xf numFmtId="0" fontId="16" fillId="4" borderId="32" xfId="0" applyFont="1" applyFill="1" applyBorder="1"/>
    <xf numFmtId="2" fontId="16" fillId="4" borderId="32" xfId="0" applyNumberFormat="1" applyFont="1" applyFill="1" applyBorder="1"/>
    <xf numFmtId="4" fontId="15" fillId="3" borderId="18" xfId="0" applyNumberFormat="1" applyFont="1" applyFill="1" applyBorder="1"/>
    <xf numFmtId="4" fontId="15" fillId="4" borderId="33" xfId="0" applyNumberFormat="1" applyFont="1" applyFill="1" applyBorder="1"/>
    <xf numFmtId="165" fontId="26" fillId="4" borderId="33" xfId="1" applyNumberFormat="1" applyFont="1" applyFill="1" applyBorder="1"/>
    <xf numFmtId="1" fontId="20" fillId="4" borderId="33" xfId="0" applyNumberFormat="1" applyFont="1" applyFill="1" applyBorder="1"/>
    <xf numFmtId="2" fontId="23" fillId="4" borderId="34" xfId="0" applyNumberFormat="1" applyFont="1" applyFill="1" applyBorder="1"/>
    <xf numFmtId="0" fontId="27" fillId="0" borderId="0" xfId="0" applyFont="1"/>
  </cellXfs>
  <cellStyles count="4">
    <cellStyle name="Comma" xfId="1" builtinId="3"/>
    <cellStyle name="Normal" xfId="0" builtinId="0"/>
    <cellStyle name="Normal 7" xfId="2"/>
    <cellStyle name="Normal_sce25" xfId="3"/>
  </cellStyles>
  <dxfs count="11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678180</xdr:colOff>
      <xdr:row>0</xdr:row>
      <xdr:rowOff>53340</xdr:rowOff>
    </xdr:from>
    <xdr:to>
      <xdr:col>10</xdr:col>
      <xdr:colOff>1082</xdr:colOff>
      <xdr:row>3</xdr:row>
      <xdr:rowOff>46728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7860" y="53340"/>
          <a:ext cx="1471742" cy="109828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D51"/>
  <sheetViews>
    <sheetView showGridLines="0" tabSelected="1" topLeftCell="C1" workbookViewId="0">
      <selection activeCell="R2" sqref="R2"/>
    </sheetView>
  </sheetViews>
  <sheetFormatPr defaultRowHeight="13.2" outlineLevelCol="1" x14ac:dyDescent="0.25"/>
  <cols>
    <col min="1" max="2" width="8.6640625" style="1" hidden="1" customWidth="1" outlineLevel="1"/>
    <col min="3" max="3" width="32" customWidth="1" collapsed="1"/>
    <col min="4" max="18" width="10.44140625" customWidth="1"/>
  </cols>
  <sheetData>
    <row r="1" spans="1:30" ht="53.1" customHeight="1" x14ac:dyDescent="0.25">
      <c r="C1" s="2" t="s">
        <v>0</v>
      </c>
      <c r="D1" s="3"/>
      <c r="E1" s="3"/>
      <c r="F1" s="4"/>
      <c r="G1" s="4"/>
      <c r="H1" s="3"/>
      <c r="I1" s="3"/>
      <c r="J1" s="3"/>
      <c r="K1" s="3"/>
      <c r="L1" s="3"/>
      <c r="M1" s="3"/>
      <c r="N1" s="3"/>
      <c r="O1" s="3"/>
      <c r="P1" s="3"/>
      <c r="Q1" s="3"/>
      <c r="R1" s="5" t="s">
        <v>1</v>
      </c>
      <c r="T1" s="1">
        <v>0</v>
      </c>
      <c r="AD1">
        <v>0</v>
      </c>
    </row>
    <row r="2" spans="1:30" s="11" customFormat="1" ht="20.85" customHeight="1" x14ac:dyDescent="0.25">
      <c r="A2" s="6"/>
      <c r="B2" s="6"/>
      <c r="C2" s="7"/>
      <c r="D2" s="8"/>
      <c r="E2" s="8"/>
      <c r="F2" s="9"/>
      <c r="G2" s="9"/>
      <c r="H2" s="8"/>
      <c r="I2" s="8"/>
      <c r="J2" s="8"/>
      <c r="K2" s="8"/>
      <c r="L2" s="8"/>
      <c r="M2" s="8"/>
      <c r="N2" s="8"/>
      <c r="O2" s="8"/>
      <c r="P2" s="8"/>
      <c r="Q2" s="8"/>
      <c r="R2" s="10" t="s">
        <v>44</v>
      </c>
      <c r="T2" s="6"/>
    </row>
    <row r="3" spans="1:30" s="12" customFormat="1" ht="13.8" x14ac:dyDescent="0.25">
      <c r="C3" s="13"/>
      <c r="P3" s="14" t="s">
        <v>45</v>
      </c>
      <c r="Q3" s="15" t="s">
        <v>2</v>
      </c>
      <c r="R3" s="16">
        <v>44249</v>
      </c>
    </row>
    <row r="4" spans="1:30" s="12" customFormat="1" ht="13.8" x14ac:dyDescent="0.25">
      <c r="C4" s="13"/>
      <c r="D4" s="17"/>
      <c r="E4" s="17"/>
      <c r="F4" s="17"/>
      <c r="Q4" s="15" t="s">
        <v>3</v>
      </c>
      <c r="R4" s="16">
        <v>44255</v>
      </c>
    </row>
    <row r="5" spans="1:30" ht="6.6" customHeight="1" x14ac:dyDescent="0.3">
      <c r="C5" s="18"/>
    </row>
    <row r="6" spans="1:30" ht="28.35" customHeight="1" x14ac:dyDescent="0.5">
      <c r="C6" s="19" t="s">
        <v>4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</row>
    <row r="7" spans="1:30" ht="5.85" customHeight="1" thickBot="1" x14ac:dyDescent="0.3"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spans="1:30" ht="18.600000000000001" thickBot="1" x14ac:dyDescent="0.3">
      <c r="A8" s="20"/>
      <c r="B8" s="20"/>
      <c r="C8" s="21" t="s">
        <v>5</v>
      </c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3"/>
    </row>
    <row r="9" spans="1:30" ht="14.4" thickBot="1" x14ac:dyDescent="0.3">
      <c r="A9" s="20"/>
      <c r="B9" s="20"/>
      <c r="C9" s="24"/>
      <c r="D9" s="25" t="s">
        <v>6</v>
      </c>
      <c r="E9" s="26" t="s">
        <v>7</v>
      </c>
      <c r="F9" s="26" t="s">
        <v>8</v>
      </c>
      <c r="G9" s="26" t="s">
        <v>9</v>
      </c>
      <c r="H9" s="26" t="s">
        <v>10</v>
      </c>
      <c r="I9" s="26" t="s">
        <v>11</v>
      </c>
      <c r="J9" s="26" t="s">
        <v>12</v>
      </c>
      <c r="K9" s="26" t="s">
        <v>13</v>
      </c>
      <c r="L9" s="26" t="s">
        <v>14</v>
      </c>
      <c r="M9" s="26" t="s">
        <v>15</v>
      </c>
      <c r="N9" s="26" t="s">
        <v>16</v>
      </c>
      <c r="O9" s="26" t="s">
        <v>17</v>
      </c>
      <c r="P9" s="27" t="s">
        <v>18</v>
      </c>
      <c r="Q9" s="28" t="s">
        <v>19</v>
      </c>
    </row>
    <row r="10" spans="1:30" ht="14.4" x14ac:dyDescent="0.3">
      <c r="A10" s="1" t="s">
        <v>20</v>
      </c>
      <c r="B10" s="1" t="s">
        <v>21</v>
      </c>
      <c r="C10" s="29" t="s">
        <v>22</v>
      </c>
      <c r="D10" s="30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2"/>
    </row>
    <row r="11" spans="1:30" ht="13.8" x14ac:dyDescent="0.3">
      <c r="C11" s="33" t="s">
        <v>23</v>
      </c>
      <c r="D11" s="34">
        <v>40.83</v>
      </c>
      <c r="E11" s="35">
        <v>53.789500000000004</v>
      </c>
      <c r="F11" s="35">
        <v>45.97</v>
      </c>
      <c r="G11" s="35">
        <v>71.08</v>
      </c>
      <c r="H11" s="35">
        <v>81.710000000000008</v>
      </c>
      <c r="I11" s="35">
        <v>48</v>
      </c>
      <c r="J11" s="35">
        <v>85.44</v>
      </c>
      <c r="K11" s="35">
        <v>43</v>
      </c>
      <c r="L11" s="35">
        <v>86.64</v>
      </c>
      <c r="M11" s="35">
        <v>119.8884</v>
      </c>
      <c r="N11" s="35"/>
      <c r="O11" s="35">
        <v>49.986400000000003</v>
      </c>
      <c r="P11" s="36"/>
      <c r="Q11" s="37">
        <v>64.111366297263288</v>
      </c>
    </row>
    <row r="12" spans="1:30" ht="13.8" x14ac:dyDescent="0.3">
      <c r="C12" s="38" t="s">
        <v>24</v>
      </c>
      <c r="D12" s="39">
        <v>40.83</v>
      </c>
      <c r="E12" s="40">
        <v>53.788200000000003</v>
      </c>
      <c r="F12" s="40">
        <v>42.43</v>
      </c>
      <c r="G12" s="40">
        <v>65.2</v>
      </c>
      <c r="H12" s="40">
        <v>81.960000000000008</v>
      </c>
      <c r="I12" s="40">
        <v>48</v>
      </c>
      <c r="J12" s="40">
        <v>84</v>
      </c>
      <c r="K12" s="40">
        <v>43</v>
      </c>
      <c r="L12" s="40">
        <v>86.86</v>
      </c>
      <c r="M12" s="40">
        <v>118.45880000000001</v>
      </c>
      <c r="N12" s="40"/>
      <c r="O12" s="40">
        <v>49.985900000000001</v>
      </c>
      <c r="P12" s="41"/>
      <c r="Q12" s="42">
        <v>62.563467625637429</v>
      </c>
    </row>
    <row r="13" spans="1:30" x14ac:dyDescent="0.25">
      <c r="A13" s="43"/>
      <c r="B13" s="43"/>
      <c r="C13" s="44" t="s">
        <v>25</v>
      </c>
      <c r="D13" s="45">
        <f>D12-D11</f>
        <v>0</v>
      </c>
      <c r="E13" s="46">
        <f>E11-E12</f>
        <v>1.300000000000523E-3</v>
      </c>
      <c r="F13" s="46">
        <f t="shared" ref="F13:Q13" si="0">F11-F12</f>
        <v>3.5399999999999991</v>
      </c>
      <c r="G13" s="46">
        <f t="shared" si="0"/>
        <v>5.8799999999999955</v>
      </c>
      <c r="H13" s="46">
        <f t="shared" si="0"/>
        <v>-0.25</v>
      </c>
      <c r="I13" s="46">
        <f t="shared" si="0"/>
        <v>0</v>
      </c>
      <c r="J13" s="46">
        <f t="shared" si="0"/>
        <v>1.4399999999999977</v>
      </c>
      <c r="K13" s="46">
        <f t="shared" si="0"/>
        <v>0</v>
      </c>
      <c r="L13" s="46">
        <f t="shared" si="0"/>
        <v>-0.21999999999999886</v>
      </c>
      <c r="M13" s="46">
        <f t="shared" si="0"/>
        <v>1.4295999999999935</v>
      </c>
      <c r="N13" s="47">
        <f t="shared" si="0"/>
        <v>0</v>
      </c>
      <c r="O13" s="46">
        <f t="shared" si="0"/>
        <v>5.0000000000238742E-4</v>
      </c>
      <c r="P13" s="48">
        <f t="shared" si="0"/>
        <v>0</v>
      </c>
      <c r="Q13" s="49">
        <f t="shared" si="0"/>
        <v>1.5478986716258589</v>
      </c>
    </row>
    <row r="14" spans="1:30" x14ac:dyDescent="0.25">
      <c r="A14" s="43"/>
      <c r="B14" s="43"/>
      <c r="C14" s="44" t="s">
        <v>26</v>
      </c>
      <c r="D14" s="50">
        <f>D11/$Q11*100</f>
        <v>63.686054997930839</v>
      </c>
      <c r="E14" s="51">
        <f t="shared" ref="E14:O14" si="1">E11/$Q11*100</f>
        <v>83.900099321851613</v>
      </c>
      <c r="F14" s="51">
        <f t="shared" si="1"/>
        <v>71.7033541086182</v>
      </c>
      <c r="G14" s="51">
        <f t="shared" si="1"/>
        <v>110.86957602872702</v>
      </c>
      <c r="H14" s="51">
        <f t="shared" si="1"/>
        <v>127.4500992868217</v>
      </c>
      <c r="I14" s="51">
        <f t="shared" si="1"/>
        <v>74.869719321593948</v>
      </c>
      <c r="J14" s="51">
        <f t="shared" si="1"/>
        <v>133.26810039243722</v>
      </c>
      <c r="K14" s="51">
        <f t="shared" si="1"/>
        <v>67.070790225594578</v>
      </c>
      <c r="L14" s="51">
        <f t="shared" si="1"/>
        <v>135.13984337547706</v>
      </c>
      <c r="M14" s="51">
        <f t="shared" si="1"/>
        <v>187.00022620656216</v>
      </c>
      <c r="N14" s="51"/>
      <c r="O14" s="51">
        <f t="shared" si="1"/>
        <v>77.968077872852575</v>
      </c>
      <c r="P14" s="52"/>
      <c r="Q14" s="53"/>
    </row>
    <row r="15" spans="1:30" x14ac:dyDescent="0.25">
      <c r="A15" s="54"/>
      <c r="B15" s="54"/>
      <c r="C15" s="55" t="s">
        <v>27</v>
      </c>
      <c r="D15" s="56">
        <v>2.6883294837723763</v>
      </c>
      <c r="E15" s="57">
        <v>2.8134610368128627</v>
      </c>
      <c r="F15" s="57">
        <v>20.04738408090774</v>
      </c>
      <c r="G15" s="57">
        <v>7.1249026782350038</v>
      </c>
      <c r="H15" s="57">
        <v>4.0621280159752606</v>
      </c>
      <c r="I15" s="57">
        <v>17.418422123098665</v>
      </c>
      <c r="J15" s="57">
        <v>9.3734727104273947</v>
      </c>
      <c r="K15" s="57">
        <v>7.9456537274111048</v>
      </c>
      <c r="L15" s="57">
        <v>2.618917452153672</v>
      </c>
      <c r="M15" s="57">
        <v>10.828576768507626</v>
      </c>
      <c r="N15" s="57"/>
      <c r="O15" s="57">
        <v>5.6888881781665432</v>
      </c>
      <c r="P15" s="58"/>
      <c r="Q15" s="59"/>
    </row>
    <row r="16" spans="1:30" ht="14.4" x14ac:dyDescent="0.3">
      <c r="A16" s="1" t="s">
        <v>20</v>
      </c>
      <c r="B16" s="1" t="s">
        <v>28</v>
      </c>
      <c r="C16" s="29" t="s">
        <v>29</v>
      </c>
      <c r="D16" s="60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2"/>
    </row>
    <row r="17" spans="1:17" ht="13.8" x14ac:dyDescent="0.3">
      <c r="C17" s="33" t="s">
        <v>23</v>
      </c>
      <c r="D17" s="34">
        <v>301.67</v>
      </c>
      <c r="E17" s="35"/>
      <c r="F17" s="35">
        <v>126.4</v>
      </c>
      <c r="G17" s="35">
        <v>224.21</v>
      </c>
      <c r="H17" s="35">
        <v>182.37</v>
      </c>
      <c r="I17" s="35">
        <v>177</v>
      </c>
      <c r="J17" s="35">
        <v>211.31</v>
      </c>
      <c r="K17" s="35">
        <v>146</v>
      </c>
      <c r="L17" s="35">
        <v>312.32</v>
      </c>
      <c r="M17" s="35">
        <v>235.43780000000001</v>
      </c>
      <c r="N17" s="35" t="e">
        <v>#N/A</v>
      </c>
      <c r="O17" s="35">
        <v>316.0813</v>
      </c>
      <c r="P17" s="36"/>
      <c r="Q17" s="37">
        <v>193.44281906580952</v>
      </c>
    </row>
    <row r="18" spans="1:17" ht="13.8" x14ac:dyDescent="0.3">
      <c r="C18" s="38" t="s">
        <v>24</v>
      </c>
      <c r="D18" s="39">
        <v>302.78000000000003</v>
      </c>
      <c r="E18" s="40"/>
      <c r="F18" s="40">
        <v>127.7</v>
      </c>
      <c r="G18" s="40">
        <v>221.4</v>
      </c>
      <c r="H18" s="40">
        <v>183.76</v>
      </c>
      <c r="I18" s="40">
        <v>176</v>
      </c>
      <c r="J18" s="40">
        <v>208.81</v>
      </c>
      <c r="K18" s="40">
        <v>143</v>
      </c>
      <c r="L18" s="40">
        <v>298.2</v>
      </c>
      <c r="M18" s="40">
        <v>150.8485</v>
      </c>
      <c r="N18" s="40" t="e">
        <v>#N/A</v>
      </c>
      <c r="O18" s="40">
        <v>293.51609999999999</v>
      </c>
      <c r="P18" s="41"/>
      <c r="Q18" s="42">
        <v>183.87628746783503</v>
      </c>
    </row>
    <row r="19" spans="1:17" x14ac:dyDescent="0.25">
      <c r="A19" s="43"/>
      <c r="B19" s="43"/>
      <c r="C19" s="44" t="s">
        <v>25</v>
      </c>
      <c r="D19" s="45">
        <f>D18-D17</f>
        <v>1.1100000000000136</v>
      </c>
      <c r="E19" s="47">
        <f>E17-E18</f>
        <v>0</v>
      </c>
      <c r="F19" s="46">
        <f t="shared" ref="F19:Q19" si="2">F17-F18</f>
        <v>-1.2999999999999972</v>
      </c>
      <c r="G19" s="46">
        <f t="shared" si="2"/>
        <v>2.8100000000000023</v>
      </c>
      <c r="H19" s="46">
        <f t="shared" si="2"/>
        <v>-1.3899999999999864</v>
      </c>
      <c r="I19" s="46">
        <f t="shared" si="2"/>
        <v>1</v>
      </c>
      <c r="J19" s="46">
        <f t="shared" si="2"/>
        <v>2.5</v>
      </c>
      <c r="K19" s="46">
        <f t="shared" si="2"/>
        <v>3</v>
      </c>
      <c r="L19" s="46">
        <f t="shared" si="2"/>
        <v>14.120000000000005</v>
      </c>
      <c r="M19" s="46">
        <f t="shared" si="2"/>
        <v>84.589300000000009</v>
      </c>
      <c r="N19" s="47" t="e">
        <f t="shared" si="2"/>
        <v>#N/A</v>
      </c>
      <c r="O19" s="46">
        <f t="shared" si="2"/>
        <v>22.565200000000004</v>
      </c>
      <c r="P19" s="48">
        <f t="shared" si="2"/>
        <v>0</v>
      </c>
      <c r="Q19" s="49">
        <f t="shared" si="2"/>
        <v>9.5665315979744889</v>
      </c>
    </row>
    <row r="20" spans="1:17" x14ac:dyDescent="0.25">
      <c r="A20" s="43"/>
      <c r="B20" s="43"/>
      <c r="C20" s="44" t="s">
        <v>26</v>
      </c>
      <c r="D20" s="50">
        <f>D17/$Q17*100</f>
        <v>155.94789274517936</v>
      </c>
      <c r="E20" s="51"/>
      <c r="F20" s="51">
        <f t="shared" ref="F20:O20" si="3">F17/$Q17*100</f>
        <v>65.342306636359837</v>
      </c>
      <c r="G20" s="51">
        <f t="shared" si="3"/>
        <v>115.90505198527087</v>
      </c>
      <c r="H20" s="51">
        <f t="shared" si="3"/>
        <v>94.275921370830247</v>
      </c>
      <c r="I20" s="51">
        <f t="shared" si="3"/>
        <v>91.49990723604185</v>
      </c>
      <c r="J20" s="51">
        <f t="shared" si="3"/>
        <v>109.23641467823732</v>
      </c>
      <c r="K20" s="51">
        <f t="shared" si="3"/>
        <v>75.474499754023228</v>
      </c>
      <c r="L20" s="51">
        <f t="shared" si="3"/>
        <v>161.45339563819542</v>
      </c>
      <c r="M20" s="51">
        <f t="shared" si="3"/>
        <v>121.70924779580665</v>
      </c>
      <c r="N20" s="51"/>
      <c r="O20" s="51">
        <f t="shared" si="3"/>
        <v>163.39779451439276</v>
      </c>
      <c r="P20" s="52"/>
      <c r="Q20" s="53"/>
    </row>
    <row r="21" spans="1:17" ht="13.8" thickBot="1" x14ac:dyDescent="0.3">
      <c r="A21" s="54"/>
      <c r="B21" s="54"/>
      <c r="C21" s="63" t="s">
        <v>27</v>
      </c>
      <c r="D21" s="64">
        <v>3.0711568839714678</v>
      </c>
      <c r="E21" s="65"/>
      <c r="F21" s="65">
        <v>15.21243716497526</v>
      </c>
      <c r="G21" s="65">
        <v>7.7924588158725285</v>
      </c>
      <c r="H21" s="65">
        <v>9.4226863465255555</v>
      </c>
      <c r="I21" s="65">
        <v>24.503811800720175</v>
      </c>
      <c r="J21" s="65">
        <v>7.3170875291485844</v>
      </c>
      <c r="K21" s="65">
        <v>5.3407726950134258</v>
      </c>
      <c r="L21" s="65">
        <v>2.3533086299429948</v>
      </c>
      <c r="M21" s="65">
        <v>7.8698722204597713</v>
      </c>
      <c r="N21" s="65">
        <v>2.3915084003519089</v>
      </c>
      <c r="O21" s="65">
        <v>3.811146614512642</v>
      </c>
      <c r="P21" s="66"/>
      <c r="Q21" s="67"/>
    </row>
    <row r="22" spans="1:17" ht="14.4" thickBot="1" x14ac:dyDescent="0.35"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</row>
    <row r="23" spans="1:17" ht="18.600000000000001" thickBot="1" x14ac:dyDescent="0.3">
      <c r="A23" s="20"/>
      <c r="B23" s="20"/>
      <c r="C23" s="69" t="s">
        <v>30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3"/>
    </row>
    <row r="24" spans="1:17" ht="14.4" thickBot="1" x14ac:dyDescent="0.3">
      <c r="A24" s="20"/>
      <c r="B24" s="20"/>
      <c r="C24" s="24"/>
      <c r="D24" s="25" t="s">
        <v>6</v>
      </c>
      <c r="E24" s="26" t="s">
        <v>7</v>
      </c>
      <c r="F24" s="26" t="s">
        <v>8</v>
      </c>
      <c r="G24" s="26" t="s">
        <v>9</v>
      </c>
      <c r="H24" s="26" t="s">
        <v>10</v>
      </c>
      <c r="I24" s="26" t="s">
        <v>11</v>
      </c>
      <c r="J24" s="26" t="s">
        <v>12</v>
      </c>
      <c r="K24" s="26" t="s">
        <v>13</v>
      </c>
      <c r="L24" s="26" t="s">
        <v>14</v>
      </c>
      <c r="M24" s="26" t="s">
        <v>15</v>
      </c>
      <c r="N24" s="26" t="s">
        <v>16</v>
      </c>
      <c r="O24" s="26" t="s">
        <v>17</v>
      </c>
      <c r="P24" s="27" t="s">
        <v>18</v>
      </c>
      <c r="Q24" s="28" t="s">
        <v>19</v>
      </c>
    </row>
    <row r="25" spans="1:17" ht="14.4" x14ac:dyDescent="0.3">
      <c r="A25" s="1" t="s">
        <v>31</v>
      </c>
      <c r="B25" s="1" t="s">
        <v>32</v>
      </c>
      <c r="C25" s="29" t="s">
        <v>33</v>
      </c>
      <c r="D25" s="30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2"/>
    </row>
    <row r="26" spans="1:17" ht="13.8" x14ac:dyDescent="0.3">
      <c r="C26" s="33" t="s">
        <v>34</v>
      </c>
      <c r="D26" s="34">
        <v>4.34</v>
      </c>
      <c r="E26" s="35"/>
      <c r="F26" s="35">
        <v>1.95</v>
      </c>
      <c r="G26" s="35">
        <v>2.27</v>
      </c>
      <c r="H26" s="35">
        <v>2.57</v>
      </c>
      <c r="I26" s="35">
        <v>2.4900000000000002</v>
      </c>
      <c r="J26" s="35">
        <v>2.7600000000000002</v>
      </c>
      <c r="K26" s="35"/>
      <c r="L26" s="35">
        <v>2.37</v>
      </c>
      <c r="M26" s="35">
        <v>2.3315000000000001</v>
      </c>
      <c r="N26" s="35"/>
      <c r="O26" s="35"/>
      <c r="P26" s="36">
        <v>2.3111000000000002</v>
      </c>
      <c r="Q26" s="37">
        <v>2.3986149217055459</v>
      </c>
    </row>
    <row r="27" spans="1:17" ht="13.8" x14ac:dyDescent="0.3">
      <c r="C27" s="38" t="s">
        <v>24</v>
      </c>
      <c r="D27" s="39">
        <v>4.34</v>
      </c>
      <c r="E27" s="70"/>
      <c r="F27" s="71">
        <v>1.95</v>
      </c>
      <c r="G27" s="71">
        <v>2.21</v>
      </c>
      <c r="H27" s="71">
        <v>2.54</v>
      </c>
      <c r="I27" s="71">
        <v>2.4900000000000002</v>
      </c>
      <c r="J27" s="71">
        <v>2.7600000000000002</v>
      </c>
      <c r="K27" s="71" t="e">
        <v>#N/A</v>
      </c>
      <c r="L27" s="71">
        <v>2.41</v>
      </c>
      <c r="M27" s="71">
        <v>2.3403</v>
      </c>
      <c r="N27" s="71"/>
      <c r="O27" s="71"/>
      <c r="P27" s="72">
        <v>2.5308999999999999</v>
      </c>
      <c r="Q27" s="73">
        <v>2.3980716066105989</v>
      </c>
    </row>
    <row r="28" spans="1:17" x14ac:dyDescent="0.25">
      <c r="A28" s="43"/>
      <c r="B28" s="43"/>
      <c r="C28" s="44" t="s">
        <v>25</v>
      </c>
      <c r="D28" s="45">
        <f>D27-D26</f>
        <v>0</v>
      </c>
      <c r="E28" s="47">
        <f>E26-E27</f>
        <v>0</v>
      </c>
      <c r="F28" s="46">
        <f t="shared" ref="F28:Q28" si="4">F26-F27</f>
        <v>0</v>
      </c>
      <c r="G28" s="46">
        <f t="shared" si="4"/>
        <v>6.0000000000000053E-2</v>
      </c>
      <c r="H28" s="46">
        <f t="shared" si="4"/>
        <v>2.9999999999999805E-2</v>
      </c>
      <c r="I28" s="46">
        <f t="shared" si="4"/>
        <v>0</v>
      </c>
      <c r="J28" s="46">
        <f t="shared" si="4"/>
        <v>0</v>
      </c>
      <c r="K28" s="46" t="e">
        <f t="shared" si="4"/>
        <v>#N/A</v>
      </c>
      <c r="L28" s="46">
        <f t="shared" si="4"/>
        <v>-4.0000000000000036E-2</v>
      </c>
      <c r="M28" s="46">
        <f t="shared" si="4"/>
        <v>-8.799999999999919E-3</v>
      </c>
      <c r="N28" s="47"/>
      <c r="O28" s="47"/>
      <c r="P28" s="74">
        <f t="shared" si="4"/>
        <v>-0.21979999999999977</v>
      </c>
      <c r="Q28" s="49">
        <f t="shared" si="4"/>
        <v>5.4331509494698338E-4</v>
      </c>
    </row>
    <row r="29" spans="1:17" x14ac:dyDescent="0.25">
      <c r="A29" s="43"/>
      <c r="B29" s="43"/>
      <c r="C29" s="44" t="s">
        <v>26</v>
      </c>
      <c r="D29" s="50">
        <f t="shared" ref="D29:P29" si="5">D26/$Q26*100</f>
        <v>180.93775539902103</v>
      </c>
      <c r="E29" s="75"/>
      <c r="F29" s="51">
        <f t="shared" si="5"/>
        <v>81.296917748408063</v>
      </c>
      <c r="G29" s="51">
        <f t="shared" si="5"/>
        <v>94.637950404557074</v>
      </c>
      <c r="H29" s="51">
        <f t="shared" si="5"/>
        <v>107.14516851969678</v>
      </c>
      <c r="I29" s="51">
        <f t="shared" si="5"/>
        <v>103.80991035565953</v>
      </c>
      <c r="J29" s="51">
        <f t="shared" si="5"/>
        <v>115.06640665928526</v>
      </c>
      <c r="K29" s="51"/>
      <c r="L29" s="51">
        <f t="shared" si="5"/>
        <v>98.807023109603648</v>
      </c>
      <c r="M29" s="51">
        <f t="shared" si="5"/>
        <v>97.201930118160718</v>
      </c>
      <c r="N29" s="51"/>
      <c r="O29" s="51"/>
      <c r="P29" s="52">
        <f t="shared" si="5"/>
        <v>96.351439286331214</v>
      </c>
      <c r="Q29" s="53"/>
    </row>
    <row r="30" spans="1:17" x14ac:dyDescent="0.25">
      <c r="A30" s="54"/>
      <c r="B30" s="54"/>
      <c r="C30" s="55" t="s">
        <v>27</v>
      </c>
      <c r="D30" s="56">
        <v>3.2143732993892407</v>
      </c>
      <c r="E30" s="57"/>
      <c r="F30" s="57">
        <v>19.120528780465023</v>
      </c>
      <c r="G30" s="57">
        <v>11.266247036704</v>
      </c>
      <c r="H30" s="57">
        <v>3.8340087117982979</v>
      </c>
      <c r="I30" s="57">
        <v>26.68776494493817</v>
      </c>
      <c r="J30" s="57">
        <v>4.5213182141981303</v>
      </c>
      <c r="K30" s="57"/>
      <c r="L30" s="57">
        <v>2.6462963179222481</v>
      </c>
      <c r="M30" s="57">
        <v>9.6366969905758459</v>
      </c>
      <c r="N30" s="57"/>
      <c r="O30" s="57"/>
      <c r="P30" s="58">
        <v>2.5250201445738112</v>
      </c>
      <c r="Q30" s="59"/>
    </row>
    <row r="31" spans="1:17" ht="14.4" x14ac:dyDescent="0.3">
      <c r="A31" s="1" t="s">
        <v>31</v>
      </c>
      <c r="B31" s="1" t="s">
        <v>35</v>
      </c>
      <c r="C31" s="29" t="s">
        <v>36</v>
      </c>
      <c r="D31" s="60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2"/>
    </row>
    <row r="32" spans="1:17" ht="13.8" x14ac:dyDescent="0.3">
      <c r="C32" s="33" t="s">
        <v>34</v>
      </c>
      <c r="D32" s="34">
        <v>4.08</v>
      </c>
      <c r="E32" s="35"/>
      <c r="F32" s="35"/>
      <c r="G32" s="35">
        <v>1.97</v>
      </c>
      <c r="H32" s="76" t="e">
        <v>#N/A</v>
      </c>
      <c r="I32" s="35">
        <v>2.12</v>
      </c>
      <c r="J32" s="35">
        <v>2.7600000000000002</v>
      </c>
      <c r="K32" s="35"/>
      <c r="L32" s="35">
        <v>1.8800000000000001</v>
      </c>
      <c r="M32" s="35"/>
      <c r="N32" s="35"/>
      <c r="O32" s="35"/>
      <c r="P32" s="36">
        <v>2.0392999999999999</v>
      </c>
      <c r="Q32" s="37">
        <v>2.2738705644257258</v>
      </c>
    </row>
    <row r="33" spans="1:17" ht="13.8" x14ac:dyDescent="0.3">
      <c r="C33" s="38" t="s">
        <v>24</v>
      </c>
      <c r="D33" s="39">
        <v>4.08</v>
      </c>
      <c r="E33" s="71"/>
      <c r="F33" s="71"/>
      <c r="G33" s="71">
        <v>2.0300000000000002</v>
      </c>
      <c r="H33" s="71" t="e">
        <v>#N/A</v>
      </c>
      <c r="I33" s="71">
        <v>2.12</v>
      </c>
      <c r="J33" s="71">
        <v>2.46</v>
      </c>
      <c r="K33" s="71"/>
      <c r="L33" s="71">
        <v>2</v>
      </c>
      <c r="M33" s="71"/>
      <c r="N33" s="71"/>
      <c r="O33" s="71"/>
      <c r="P33" s="72">
        <v>2.3726000000000003</v>
      </c>
      <c r="Q33" s="73">
        <v>2.2502067300301074</v>
      </c>
    </row>
    <row r="34" spans="1:17" x14ac:dyDescent="0.25">
      <c r="A34" s="43"/>
      <c r="B34" s="43"/>
      <c r="C34" s="44" t="s">
        <v>25</v>
      </c>
      <c r="D34" s="45">
        <f>D33-D32</f>
        <v>0</v>
      </c>
      <c r="E34" s="47"/>
      <c r="F34" s="47">
        <f t="shared" ref="F34:Q34" si="6">F32-F33</f>
        <v>0</v>
      </c>
      <c r="G34" s="46">
        <f t="shared" si="6"/>
        <v>-6.0000000000000275E-2</v>
      </c>
      <c r="H34" s="46" t="e">
        <f t="shared" si="6"/>
        <v>#N/A</v>
      </c>
      <c r="I34" s="46">
        <f t="shared" si="6"/>
        <v>0</v>
      </c>
      <c r="J34" s="46">
        <f t="shared" si="6"/>
        <v>0.30000000000000027</v>
      </c>
      <c r="K34" s="46"/>
      <c r="L34" s="46">
        <f t="shared" si="6"/>
        <v>-0.11999999999999988</v>
      </c>
      <c r="M34" s="47">
        <f t="shared" si="6"/>
        <v>0</v>
      </c>
      <c r="N34" s="47"/>
      <c r="O34" s="47"/>
      <c r="P34" s="74">
        <f t="shared" si="6"/>
        <v>-0.33330000000000037</v>
      </c>
      <c r="Q34" s="49">
        <f t="shared" si="6"/>
        <v>2.3663834395618366E-2</v>
      </c>
    </row>
    <row r="35" spans="1:17" x14ac:dyDescent="0.25">
      <c r="A35" s="43"/>
      <c r="B35" s="43"/>
      <c r="C35" s="44" t="s">
        <v>26</v>
      </c>
      <c r="D35" s="50">
        <f t="shared" ref="D35:P35" si="7">D32/$Q32*100</f>
        <v>179.42973816675527</v>
      </c>
      <c r="E35" s="75"/>
      <c r="F35" s="75"/>
      <c r="G35" s="51">
        <f t="shared" si="7"/>
        <v>86.636417693261734</v>
      </c>
      <c r="H35" s="51" t="e">
        <f t="shared" si="7"/>
        <v>#N/A</v>
      </c>
      <c r="I35" s="51">
        <f t="shared" si="7"/>
        <v>93.233099243510097</v>
      </c>
      <c r="J35" s="51">
        <f t="shared" si="7"/>
        <v>121.37894052456974</v>
      </c>
      <c r="K35" s="51"/>
      <c r="L35" s="51">
        <f t="shared" si="7"/>
        <v>82.678408763112728</v>
      </c>
      <c r="M35" s="51"/>
      <c r="N35" s="51"/>
      <c r="O35" s="51"/>
      <c r="P35" s="52">
        <f t="shared" si="7"/>
        <v>89.684084569476468</v>
      </c>
      <c r="Q35" s="53"/>
    </row>
    <row r="36" spans="1:17" x14ac:dyDescent="0.25">
      <c r="A36" s="54"/>
      <c r="B36" s="54"/>
      <c r="C36" s="55" t="s">
        <v>27</v>
      </c>
      <c r="D36" s="56">
        <v>2.6988532315430511</v>
      </c>
      <c r="E36" s="57"/>
      <c r="F36" s="57"/>
      <c r="G36" s="57">
        <v>21.145086421360766</v>
      </c>
      <c r="H36" s="57">
        <v>7.0333504249852821</v>
      </c>
      <c r="I36" s="57">
        <v>21.015406903399612</v>
      </c>
      <c r="J36" s="57">
        <v>15.082433308645394</v>
      </c>
      <c r="K36" s="57"/>
      <c r="L36" s="57">
        <v>4.4744859617852368</v>
      </c>
      <c r="M36" s="57"/>
      <c r="N36" s="57"/>
      <c r="O36" s="57"/>
      <c r="P36" s="58">
        <v>3.3469795252861498</v>
      </c>
      <c r="Q36" s="59"/>
    </row>
    <row r="37" spans="1:17" ht="14.4" x14ac:dyDescent="0.3">
      <c r="A37" s="1" t="s">
        <v>31</v>
      </c>
      <c r="B37" s="1" t="s">
        <v>37</v>
      </c>
      <c r="C37" s="29" t="s">
        <v>38</v>
      </c>
      <c r="D37" s="60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2"/>
    </row>
    <row r="38" spans="1:17" ht="13.8" x14ac:dyDescent="0.3">
      <c r="C38" s="33" t="s">
        <v>34</v>
      </c>
      <c r="D38" s="34">
        <v>2.72</v>
      </c>
      <c r="E38" s="35"/>
      <c r="F38" s="35"/>
      <c r="G38" s="35">
        <v>2.09</v>
      </c>
      <c r="H38" s="77" t="e">
        <v>#N/A</v>
      </c>
      <c r="I38" s="35">
        <v>2.5</v>
      </c>
      <c r="J38" s="35">
        <v>2.92</v>
      </c>
      <c r="K38" s="35"/>
      <c r="L38" s="35">
        <v>1.87</v>
      </c>
      <c r="M38" s="35"/>
      <c r="N38" s="35"/>
      <c r="O38" s="35"/>
      <c r="P38" s="36">
        <v>1.9649000000000001</v>
      </c>
      <c r="Q38" s="37">
        <v>2.4693101091144931</v>
      </c>
    </row>
    <row r="39" spans="1:17" ht="13.8" x14ac:dyDescent="0.3">
      <c r="C39" s="38" t="s">
        <v>24</v>
      </c>
      <c r="D39" s="39">
        <v>2.72</v>
      </c>
      <c r="E39" s="78"/>
      <c r="F39" s="78"/>
      <c r="G39" s="78">
        <v>2.0499999999999998</v>
      </c>
      <c r="H39" s="40" t="e">
        <v>#N/A</v>
      </c>
      <c r="I39" s="40">
        <v>2.48</v>
      </c>
      <c r="J39" s="40">
        <v>2.92</v>
      </c>
      <c r="K39" s="40"/>
      <c r="L39" s="40">
        <v>2</v>
      </c>
      <c r="M39" s="40"/>
      <c r="N39" s="40"/>
      <c r="O39" s="40"/>
      <c r="P39" s="41">
        <v>2.1863999999999999</v>
      </c>
      <c r="Q39" s="42">
        <v>2.4683750036244319</v>
      </c>
    </row>
    <row r="40" spans="1:17" x14ac:dyDescent="0.25">
      <c r="A40" s="43"/>
      <c r="B40" s="43"/>
      <c r="C40" s="44" t="s">
        <v>25</v>
      </c>
      <c r="D40" s="45">
        <f>D39-D38</f>
        <v>0</v>
      </c>
      <c r="E40" s="47"/>
      <c r="F40" s="47"/>
      <c r="G40" s="46">
        <f t="shared" ref="G40:Q40" si="8">G38-G39</f>
        <v>4.0000000000000036E-2</v>
      </c>
      <c r="H40" s="46" t="e">
        <f t="shared" si="8"/>
        <v>#N/A</v>
      </c>
      <c r="I40" s="46">
        <f t="shared" si="8"/>
        <v>2.0000000000000018E-2</v>
      </c>
      <c r="J40" s="46">
        <f t="shared" si="8"/>
        <v>0</v>
      </c>
      <c r="K40" s="46"/>
      <c r="L40" s="46">
        <f t="shared" si="8"/>
        <v>-0.12999999999999989</v>
      </c>
      <c r="M40" s="47"/>
      <c r="N40" s="47"/>
      <c r="O40" s="47"/>
      <c r="P40" s="74">
        <f t="shared" si="8"/>
        <v>-0.22149999999999981</v>
      </c>
      <c r="Q40" s="49">
        <f t="shared" si="8"/>
        <v>9.3510549006126098E-4</v>
      </c>
    </row>
    <row r="41" spans="1:17" x14ac:dyDescent="0.25">
      <c r="A41" s="43"/>
      <c r="B41" s="43"/>
      <c r="C41" s="44" t="s">
        <v>26</v>
      </c>
      <c r="D41" s="50">
        <f t="shared" ref="D41:P41" si="9">D38/$Q38*100</f>
        <v>110.15222389282673</v>
      </c>
      <c r="E41" s="75"/>
      <c r="F41" s="75"/>
      <c r="G41" s="51">
        <f t="shared" si="9"/>
        <v>84.639024976473465</v>
      </c>
      <c r="H41" s="51" t="e">
        <f t="shared" si="9"/>
        <v>#N/A</v>
      </c>
      <c r="I41" s="51">
        <f t="shared" si="9"/>
        <v>101.24285284267161</v>
      </c>
      <c r="J41" s="51">
        <f t="shared" si="9"/>
        <v>118.25165212024045</v>
      </c>
      <c r="K41" s="51"/>
      <c r="L41" s="51">
        <f t="shared" si="9"/>
        <v>75.729653926318363</v>
      </c>
      <c r="M41" s="51"/>
      <c r="N41" s="51"/>
      <c r="O41" s="51"/>
      <c r="P41" s="52">
        <f t="shared" si="9"/>
        <v>79.57283262022618</v>
      </c>
      <c r="Q41" s="53"/>
    </row>
    <row r="42" spans="1:17" ht="13.8" thickBot="1" x14ac:dyDescent="0.3">
      <c r="A42" s="54"/>
      <c r="B42" s="54"/>
      <c r="C42" s="63" t="s">
        <v>27</v>
      </c>
      <c r="D42" s="64">
        <v>5.0252587991718434</v>
      </c>
      <c r="E42" s="65"/>
      <c r="F42" s="65" t="e">
        <v>#N/A</v>
      </c>
      <c r="G42" s="65">
        <v>13.277708764665288</v>
      </c>
      <c r="H42" s="65">
        <v>8.2512077294686001</v>
      </c>
      <c r="I42" s="65">
        <v>33.224706694271916</v>
      </c>
      <c r="J42" s="65">
        <v>14.245134575569359</v>
      </c>
      <c r="K42" s="65" t="e">
        <v>#N/A</v>
      </c>
      <c r="L42" s="65">
        <v>3.6093857832988276</v>
      </c>
      <c r="M42" s="65" t="e">
        <v>#N/A</v>
      </c>
      <c r="N42" s="65" t="e">
        <v>#N/A</v>
      </c>
      <c r="O42" s="65" t="e">
        <v>#N/A</v>
      </c>
      <c r="P42" s="66">
        <v>2.9739130434782615</v>
      </c>
      <c r="Q42" s="67"/>
    </row>
    <row r="43" spans="1:17" ht="14.4" thickBot="1" x14ac:dyDescent="0.35"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</row>
    <row r="44" spans="1:17" ht="18.600000000000001" thickBot="1" x14ac:dyDescent="0.3">
      <c r="A44" s="20" t="s">
        <v>39</v>
      </c>
      <c r="B44" s="20" t="s">
        <v>40</v>
      </c>
      <c r="C44" s="21" t="s">
        <v>41</v>
      </c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3"/>
    </row>
    <row r="45" spans="1:17" ht="14.4" thickBot="1" x14ac:dyDescent="0.3">
      <c r="A45" s="20"/>
      <c r="B45" s="20"/>
      <c r="C45" s="24"/>
      <c r="D45" s="25" t="s">
        <v>6</v>
      </c>
      <c r="E45" s="26" t="s">
        <v>7</v>
      </c>
      <c r="F45" s="26" t="s">
        <v>8</v>
      </c>
      <c r="G45" s="26" t="s">
        <v>9</v>
      </c>
      <c r="H45" s="26" t="s">
        <v>10</v>
      </c>
      <c r="I45" s="26" t="s">
        <v>11</v>
      </c>
      <c r="J45" s="26" t="s">
        <v>12</v>
      </c>
      <c r="K45" s="26" t="s">
        <v>13</v>
      </c>
      <c r="L45" s="26" t="s">
        <v>14</v>
      </c>
      <c r="M45" s="26" t="s">
        <v>15</v>
      </c>
      <c r="N45" s="26" t="s">
        <v>16</v>
      </c>
      <c r="O45" s="26" t="s">
        <v>17</v>
      </c>
      <c r="P45" s="26" t="s">
        <v>18</v>
      </c>
      <c r="Q45" s="79" t="s">
        <v>19</v>
      </c>
    </row>
    <row r="46" spans="1:17" ht="13.8" x14ac:dyDescent="0.3">
      <c r="C46" s="80" t="s">
        <v>42</v>
      </c>
      <c r="D46" s="81">
        <v>561.5</v>
      </c>
      <c r="E46" s="82"/>
      <c r="F46" s="83">
        <v>418</v>
      </c>
      <c r="G46" s="83"/>
      <c r="H46" s="83" t="e">
        <v>#N/A</v>
      </c>
      <c r="I46" s="83">
        <v>594</v>
      </c>
      <c r="J46" s="83">
        <v>521.62</v>
      </c>
      <c r="K46" s="82">
        <v>426.95</v>
      </c>
      <c r="L46" s="82"/>
      <c r="M46" s="82"/>
      <c r="N46" s="82"/>
      <c r="O46" s="82"/>
      <c r="P46" s="82"/>
      <c r="Q46" s="37">
        <v>503.96688444925746</v>
      </c>
    </row>
    <row r="47" spans="1:17" ht="13.8" x14ac:dyDescent="0.3">
      <c r="C47" s="38" t="s">
        <v>24</v>
      </c>
      <c r="D47" s="84">
        <v>564.25</v>
      </c>
      <c r="E47" s="71"/>
      <c r="F47" s="71">
        <v>416</v>
      </c>
      <c r="G47" s="71" t="e">
        <v>#N/A</v>
      </c>
      <c r="H47" s="71" t="e">
        <v>#N/A</v>
      </c>
      <c r="I47" s="71">
        <v>585</v>
      </c>
      <c r="J47" s="71">
        <v>480.12</v>
      </c>
      <c r="K47" s="71">
        <v>426.95</v>
      </c>
      <c r="L47" s="71"/>
      <c r="M47" s="71"/>
      <c r="N47" s="71"/>
      <c r="O47" s="71"/>
      <c r="P47" s="71"/>
      <c r="Q47" s="85">
        <v>494.79470662334904</v>
      </c>
    </row>
    <row r="48" spans="1:17" x14ac:dyDescent="0.25">
      <c r="A48" s="43"/>
      <c r="B48" s="43"/>
      <c r="C48" s="44" t="s">
        <v>25</v>
      </c>
      <c r="D48" s="45">
        <f>D46-D47</f>
        <v>-2.75</v>
      </c>
      <c r="E48" s="47">
        <f>E46-E47</f>
        <v>0</v>
      </c>
      <c r="F48" s="46">
        <f t="shared" ref="F48:Q48" si="10">F46-F47</f>
        <v>2</v>
      </c>
      <c r="G48" s="46" t="e">
        <f t="shared" si="10"/>
        <v>#N/A</v>
      </c>
      <c r="H48" s="46" t="e">
        <f t="shared" si="10"/>
        <v>#N/A</v>
      </c>
      <c r="I48" s="46">
        <f t="shared" si="10"/>
        <v>9</v>
      </c>
      <c r="J48" s="46">
        <f t="shared" si="10"/>
        <v>41.5</v>
      </c>
      <c r="K48" s="46">
        <f t="shared" si="10"/>
        <v>0</v>
      </c>
      <c r="L48" s="47">
        <f t="shared" si="10"/>
        <v>0</v>
      </c>
      <c r="M48" s="47">
        <f t="shared" si="10"/>
        <v>0</v>
      </c>
      <c r="N48" s="47">
        <f t="shared" si="10"/>
        <v>0</v>
      </c>
      <c r="O48" s="47">
        <f t="shared" si="10"/>
        <v>0</v>
      </c>
      <c r="P48" s="47">
        <f t="shared" si="10"/>
        <v>0</v>
      </c>
      <c r="Q48" s="86">
        <f t="shared" si="10"/>
        <v>9.1721778259084203</v>
      </c>
    </row>
    <row r="49" spans="1:17" x14ac:dyDescent="0.25">
      <c r="A49" s="43"/>
      <c r="B49" s="43"/>
      <c r="C49" s="44" t="s">
        <v>26</v>
      </c>
      <c r="D49" s="50">
        <f t="shared" ref="D49" si="11">D46/$Q46*100</f>
        <v>111.41605080135683</v>
      </c>
      <c r="E49" s="51"/>
      <c r="F49" s="51">
        <f t="shared" ref="F49:K49" si="12">F46/$Q46*100</f>
        <v>82.941957675809718</v>
      </c>
      <c r="G49" s="51"/>
      <c r="H49" s="51" t="e">
        <f t="shared" si="12"/>
        <v>#N/A</v>
      </c>
      <c r="I49" s="51">
        <f t="shared" si="12"/>
        <v>117.86488722351906</v>
      </c>
      <c r="J49" s="51">
        <f t="shared" si="12"/>
        <v>103.50283244702361</v>
      </c>
      <c r="K49" s="51">
        <f t="shared" si="12"/>
        <v>84.71786801360517</v>
      </c>
      <c r="L49" s="51"/>
      <c r="M49" s="51"/>
      <c r="N49" s="51"/>
      <c r="O49" s="51"/>
      <c r="P49" s="51"/>
      <c r="Q49" s="87"/>
    </row>
    <row r="50" spans="1:17" ht="13.8" thickBot="1" x14ac:dyDescent="0.3">
      <c r="A50" s="54"/>
      <c r="B50" s="54"/>
      <c r="C50" s="63" t="s">
        <v>27</v>
      </c>
      <c r="D50" s="64">
        <v>8.1475975808755514</v>
      </c>
      <c r="E50" s="65"/>
      <c r="F50" s="65">
        <v>7.8442386004328863</v>
      </c>
      <c r="G50" s="65"/>
      <c r="H50" s="65">
        <v>2.7495993143554407</v>
      </c>
      <c r="I50" s="65">
        <v>30.123813074699424</v>
      </c>
      <c r="J50" s="65">
        <v>15.122917282019745</v>
      </c>
      <c r="K50" s="65">
        <v>36.011834147616952</v>
      </c>
      <c r="L50" s="65"/>
      <c r="M50" s="65"/>
      <c r="N50" s="65"/>
      <c r="O50" s="65"/>
      <c r="P50" s="65"/>
      <c r="Q50" s="88"/>
    </row>
    <row r="51" spans="1:17" x14ac:dyDescent="0.25">
      <c r="C51" s="89" t="s">
        <v>43</v>
      </c>
    </row>
  </sheetData>
  <mergeCells count="1">
    <mergeCell ref="C6:Q6"/>
  </mergeCells>
  <conditionalFormatting sqref="D18:Q18 D21:Q21 D26:O30 D33:O36 D39:O42 Q26:Q30 D11:Q15 Q39:Q42 Q33:Q36 D46:P46 D47:Q50">
    <cfRule type="containsErrors" dxfId="10" priority="11" stopIfTrue="1">
      <formula>ISERROR(D11)</formula>
    </cfRule>
  </conditionalFormatting>
  <conditionalFormatting sqref="D17:Q17">
    <cfRule type="containsErrors" dxfId="9" priority="10" stopIfTrue="1">
      <formula>ISERROR(D17)</formula>
    </cfRule>
  </conditionalFormatting>
  <conditionalFormatting sqref="D32:O32 Q32">
    <cfRule type="containsErrors" dxfId="8" priority="9" stopIfTrue="1">
      <formula>ISERROR(D32)</formula>
    </cfRule>
  </conditionalFormatting>
  <conditionalFormatting sqref="D38:O38 Q38">
    <cfRule type="containsErrors" dxfId="7" priority="8" stopIfTrue="1">
      <formula>ISERROR(D38)</formula>
    </cfRule>
  </conditionalFormatting>
  <conditionalFormatting sqref="D19:Q19 Q20">
    <cfRule type="containsErrors" dxfId="6" priority="7" stopIfTrue="1">
      <formula>ISERROR(D19)</formula>
    </cfRule>
  </conditionalFormatting>
  <conditionalFormatting sqref="D4:G4">
    <cfRule type="expression" dxfId="5" priority="6">
      <formula>$T$1&gt;0</formula>
    </cfRule>
  </conditionalFormatting>
  <conditionalFormatting sqref="P26:P30 P33:P36 P39:P42">
    <cfRule type="containsErrors" dxfId="4" priority="5" stopIfTrue="1">
      <formula>ISERROR(P26)</formula>
    </cfRule>
  </conditionalFormatting>
  <conditionalFormatting sqref="P32">
    <cfRule type="containsErrors" dxfId="3" priority="4" stopIfTrue="1">
      <formula>ISERROR(P32)</formula>
    </cfRule>
  </conditionalFormatting>
  <conditionalFormatting sqref="P38">
    <cfRule type="containsErrors" dxfId="2" priority="3" stopIfTrue="1">
      <formula>ISERROR(P38)</formula>
    </cfRule>
  </conditionalFormatting>
  <conditionalFormatting sqref="D20:P20">
    <cfRule type="containsErrors" dxfId="1" priority="2" stopIfTrue="1">
      <formula>ISERROR(D20)</formula>
    </cfRule>
  </conditionalFormatting>
  <conditionalFormatting sqref="Q46">
    <cfRule type="containsErrors" dxfId="0" priority="1" stopIfTrue="1">
      <formula>ISERROR(Q46)</formula>
    </cfRule>
  </conditionalFormatting>
  <pageMargins left="0.70866141732283472" right="0.70866141732283472" top="0.74803149606299213" bottom="0.74803149606299213" header="0.31496062992125984" footer="0.31496062992125984"/>
  <pageSetup paperSize="9" scale="6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Current Weekly Live Bovine</vt:lpstr>
      <vt:lpstr>'Current Weekly Live Bovine'!Print_Area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2021-03-05T08:08:52Z</dcterms:created>
  <dcterms:modified xsi:type="dcterms:W3CDTF">2021-03-05T08:40:35Z</dcterms:modified>
</cp:coreProperties>
</file>