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8184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E48" i="1"/>
  <c r="G48" i="1"/>
  <c r="K48" i="1"/>
  <c r="J48" i="1"/>
  <c r="D48" i="1"/>
  <c r="P40" i="1"/>
  <c r="D40" i="1"/>
  <c r="L40" i="1"/>
  <c r="R34" i="1"/>
  <c r="M34" i="1"/>
  <c r="H34" i="1"/>
  <c r="G34" i="1"/>
  <c r="F34" i="1"/>
  <c r="D34" i="1"/>
  <c r="R28" i="1"/>
  <c r="E28" i="1"/>
  <c r="K28" i="1"/>
  <c r="D28" i="1"/>
  <c r="P28" i="1"/>
  <c r="M28" i="1"/>
  <c r="H28" i="1"/>
  <c r="G28" i="1"/>
  <c r="F28" i="1"/>
  <c r="F20" i="1"/>
  <c r="P19" i="1"/>
  <c r="M19" i="1"/>
  <c r="L19" i="1"/>
  <c r="E19" i="1"/>
  <c r="D19" i="1"/>
  <c r="R19" i="1"/>
  <c r="R20" i="1"/>
  <c r="O20" i="1"/>
  <c r="N19" i="1"/>
  <c r="M20" i="1"/>
  <c r="L20" i="1"/>
  <c r="K19" i="1"/>
  <c r="J19" i="1"/>
  <c r="I19" i="1"/>
  <c r="H19" i="1"/>
  <c r="G20" i="1"/>
  <c r="F19" i="1"/>
  <c r="D20" i="1"/>
  <c r="M14" i="1"/>
  <c r="E14" i="1"/>
  <c r="P13" i="1"/>
  <c r="N13" i="1"/>
  <c r="M13" i="1"/>
  <c r="L13" i="1"/>
  <c r="E13" i="1"/>
  <c r="D13" i="1"/>
  <c r="R13" i="1"/>
  <c r="O13" i="1"/>
  <c r="L14" i="1"/>
  <c r="K13" i="1"/>
  <c r="J13" i="1"/>
  <c r="I13" i="1"/>
  <c r="H13" i="1"/>
  <c r="G13" i="1"/>
  <c r="F14" i="1"/>
  <c r="D14" i="1"/>
  <c r="L41" i="1" l="1"/>
  <c r="P41" i="1"/>
  <c r="Q40" i="1"/>
  <c r="J41" i="1"/>
  <c r="G41" i="1"/>
  <c r="I41" i="1"/>
  <c r="R41" i="1"/>
  <c r="D41" i="1"/>
  <c r="H41" i="1"/>
  <c r="O14" i="1"/>
  <c r="F13" i="1"/>
  <c r="G14" i="1"/>
  <c r="R14" i="1"/>
  <c r="H20" i="1"/>
  <c r="J28" i="1"/>
  <c r="I34" i="1"/>
  <c r="R40" i="1"/>
  <c r="H48" i="1"/>
  <c r="H14" i="1"/>
  <c r="G19" i="1"/>
  <c r="O19" i="1"/>
  <c r="I20" i="1"/>
  <c r="I35" i="1"/>
  <c r="J34" i="1"/>
  <c r="G40" i="1"/>
  <c r="I48" i="1"/>
  <c r="I28" i="1"/>
  <c r="I14" i="1"/>
  <c r="J20" i="1"/>
  <c r="L28" i="1"/>
  <c r="L34" i="1"/>
  <c r="H40" i="1"/>
  <c r="D49" i="1"/>
  <c r="F48" i="1"/>
  <c r="J14" i="1"/>
  <c r="K20" i="1"/>
  <c r="I40" i="1"/>
  <c r="I49" i="1"/>
  <c r="Q13" i="1"/>
  <c r="K14" i="1"/>
  <c r="Q19" i="1"/>
  <c r="P34" i="1"/>
  <c r="J40" i="1"/>
  <c r="Q28" i="1" l="1"/>
  <c r="M29" i="1"/>
  <c r="P29" i="1"/>
  <c r="D29" i="1"/>
  <c r="G29" i="1"/>
  <c r="J29" i="1"/>
  <c r="P35" i="1"/>
  <c r="Q34" i="1"/>
  <c r="D35" i="1"/>
  <c r="R35" i="1"/>
  <c r="J35" i="1"/>
  <c r="H35" i="1"/>
  <c r="R29" i="1"/>
  <c r="H29" i="1"/>
  <c r="L35" i="1"/>
  <c r="F29" i="1"/>
  <c r="I29" i="1"/>
  <c r="J49" i="1"/>
  <c r="Q48" i="1"/>
  <c r="K49" i="1"/>
  <c r="H49" i="1"/>
  <c r="L29" i="1"/>
  <c r="G35" i="1"/>
  <c r="F49" i="1"/>
</calcChain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<sst xmlns="http://schemas.openxmlformats.org/spreadsheetml/2006/main" count="103" uniqueCount="47">
  <si>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</si>
  <si>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</si>
  <si>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</si>
  <si>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</si>
  <si>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</si>
  <si>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</si>
  <si>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</si>
  <si>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</si>
  <si>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</si>
  <si>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</si>
  <si>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</si>
  <si>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</si>
  <si>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</si>
  <si>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</si>
  <si>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</si>
  <si>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</si>
  <si>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</si>
  <si>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</si>
  <si>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</si>
  <si>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</si>
  <si>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UK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</si>
  <si>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</si>
  <si>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</si>
  <si>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</si>
  <si>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</si>
  <si>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</si>
  <si>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</si>
  <si>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</si>
  <si>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</si>
  <si>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</si>
  <si>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</si>
  <si>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</si>
  <si>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</si>
  <si>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</si>
  <si>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</si>
  <si>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</si>
  <si>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</si>
  <si>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</si>
  <si>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</si>
  <si>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</si>
  <si>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</si>
  <si>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</si>
  <si>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</si>
  <si>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</si>
  <si>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</si>
  <si>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26.11.2020</t>
  </si>
  <si>
    <t>Week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</si>
</sst>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104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7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5" fillId="3" borderId="13" xfId="0" applyFont="1" applyFill="1" applyBorder="1"/>
    <xf numFmtId="0" fontId="16" fillId="4" borderId="14" xfId="0" applyFont="1" applyFill="1" applyBorder="1" applyAlignment="1">
      <alignment horizontal="right"/>
    </xf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2" fontId="16" fillId="4" borderId="18" xfId="1" applyNumberFormat="1" applyFont="1" applyFill="1" applyBorder="1"/>
    <xf numFmtId="2" fontId="16" fillId="5" borderId="19" xfId="1" applyNumberFormat="1" applyFont="1" applyFill="1" applyBorder="1"/>
    <xf numFmtId="0" fontId="15" fillId="3" borderId="10" xfId="0" applyFont="1" applyFill="1" applyBorder="1" applyAlignment="1">
      <alignment horizontal="right"/>
    </xf>
    <xf numFmtId="2" fontId="18" fillId="3" borderId="20" xfId="1" applyNumberFormat="1" applyFont="1" applyFill="1" applyBorder="1"/>
    <xf numFmtId="4" fontId="18" fillId="3" borderId="21" xfId="1" applyNumberFormat="1" applyFont="1" applyFill="1" applyBorder="1"/>
    <xf numFmtId="4" fontId="18" fillId="3" borderId="22" xfId="1" applyNumberFormat="1" applyFont="1" applyFill="1" applyBorder="1"/>
    <xf numFmtId="4" fontId="18" fillId="4" borderId="23" xfId="1" applyNumberFormat="1" applyFont="1" applyFill="1" applyBorder="1"/>
    <xf numFmtId="4" fontId="18" fillId="5" borderId="24" xfId="1" applyNumberFormat="1" applyFont="1" applyFill="1" applyBorder="1"/>
    <xf numFmtId="0" fontId="19" fillId="0" borderId="0" xfId="0" applyFont="1"/>
    <xf numFmtId="0" fontId="20" fillId="3" borderId="10" xfId="0" applyFont="1" applyFill="1" applyBorder="1" applyAlignment="1">
      <alignment horizontal="right"/>
    </xf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65" fontId="21" fillId="3" borderId="21" xfId="1" applyNumberFormat="1" applyFont="1" applyFill="1" applyBorder="1"/>
    <xf numFmtId="165" fontId="21" fillId="3" borderId="22" xfId="1" applyNumberFormat="1" applyFont="1" applyFill="1" applyBorder="1"/>
    <xf numFmtId="165" fontId="20" fillId="4" borderId="23" xfId="1" applyNumberFormat="1" applyFont="1" applyFill="1" applyBorder="1"/>
    <xf numFmtId="165" fontId="20" fillId="5" borderId="24" xfId="1" applyNumberFormat="1" applyFont="1" applyFill="1" applyBorder="1"/>
    <xf numFmtId="1" fontId="20" fillId="3" borderId="20" xfId="0" applyNumberFormat="1" applyFont="1" applyFill="1" applyBorder="1"/>
    <xf numFmtId="1" fontId="20" fillId="3" borderId="21" xfId="0" applyNumberFormat="1" applyFont="1" applyFill="1" applyBorder="1"/>
    <xf numFmtId="1" fontId="20" fillId="3" borderId="22" xfId="0" applyNumberFormat="1" applyFont="1" applyFill="1" applyBorder="1"/>
    <xf numFmtId="1" fontId="20" fillId="4" borderId="23" xfId="0" applyNumberFormat="1" applyFont="1" applyFill="1" applyBorder="1"/>
    <xf numFmtId="1" fontId="20" fillId="5" borderId="21" xfId="0" applyNumberFormat="1" applyFont="1" applyFill="1" applyBorder="1"/>
    <xf numFmtId="0" fontId="22" fillId="0" borderId="0" xfId="0" applyFont="1"/>
    <xf numFmtId="0" fontId="23" fillId="3" borderId="10" xfId="0" applyFont="1" applyFill="1" applyBorder="1" applyAlignment="1">
      <alignment horizontal="right"/>
    </xf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2" fontId="23" fillId="3" borderId="22" xfId="0" applyNumberFormat="1" applyFont="1" applyFill="1" applyBorder="1"/>
    <xf numFmtId="2" fontId="23" fillId="4" borderId="23" xfId="0" applyNumberFormat="1" applyFont="1" applyFill="1" applyBorder="1"/>
    <xf numFmtId="2" fontId="23" fillId="5" borderId="24" xfId="0" applyNumberFormat="1" applyFont="1" applyFill="1" applyBorder="1"/>
    <xf numFmtId="0" fontId="15" fillId="3" borderId="25" xfId="0" applyFont="1" applyFill="1" applyBorder="1"/>
    <xf numFmtId="0" fontId="15" fillId="3" borderId="26" xfId="0" applyFont="1" applyFill="1" applyBorder="1"/>
    <xf numFmtId="0" fontId="15" fillId="4" borderId="26" xfId="0" applyFont="1" applyFill="1" applyBorder="1"/>
    <xf numFmtId="0" fontId="15" fillId="5" borderId="27" xfId="0" applyFont="1" applyFill="1" applyBorder="1"/>
    <xf numFmtId="0" fontId="23" fillId="3" borderId="28" xfId="0" applyFont="1" applyFill="1" applyBorder="1" applyAlignment="1">
      <alignment horizontal="right"/>
    </xf>
    <xf numFmtId="2" fontId="23" fillId="3" borderId="29" xfId="0" applyNumberFormat="1" applyFont="1" applyFill="1" applyBorder="1"/>
    <xf numFmtId="2" fontId="23" fillId="3" borderId="30" xfId="0" applyNumberFormat="1" applyFont="1" applyFill="1" applyBorder="1"/>
    <xf numFmtId="2" fontId="23" fillId="3" borderId="31" xfId="0" applyNumberFormat="1" applyFont="1" applyFill="1" applyBorder="1"/>
    <xf numFmtId="2" fontId="23" fillId="4" borderId="32" xfId="0" applyNumberFormat="1" applyFont="1" applyFill="1" applyBorder="1"/>
    <xf numFmtId="2" fontId="23" fillId="5" borderId="33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21" xfId="0" applyFont="1" applyFill="1" applyBorder="1"/>
    <xf numFmtId="4" fontId="15" fillId="3" borderId="21" xfId="0" applyNumberFormat="1" applyFont="1" applyFill="1" applyBorder="1"/>
    <xf numFmtId="4" fontId="15" fillId="3" borderId="22" xfId="0" applyNumberFormat="1" applyFont="1" applyFill="1" applyBorder="1"/>
    <xf numFmtId="4" fontId="15" fillId="4" borderId="23" xfId="0" applyNumberFormat="1" applyFont="1" applyFill="1" applyBorder="1"/>
    <xf numFmtId="165" fontId="20" fillId="3" borderId="22" xfId="1" applyNumberFormat="1" applyFont="1" applyFill="1" applyBorder="1"/>
    <xf numFmtId="2" fontId="20" fillId="3" borderId="21" xfId="0" applyNumberFormat="1" applyFont="1" applyFill="1" applyBorder="1"/>
    <xf numFmtId="1" fontId="20" fillId="5" borderId="24" xfId="0" applyNumberFormat="1" applyFont="1" applyFill="1" applyBorder="1"/>
    <xf numFmtId="2" fontId="24" fillId="4" borderId="16" xfId="1" applyNumberFormat="1" applyFont="1" applyFill="1" applyBorder="1"/>
    <xf numFmtId="2" fontId="18" fillId="5" borderId="24" xfId="1" applyNumberFormat="1" applyFont="1" applyFill="1" applyBorder="1"/>
    <xf numFmtId="2" fontId="25" fillId="4" borderId="16" xfId="1" applyNumberFormat="1" applyFont="1" applyFill="1" applyBorder="1"/>
    <xf numFmtId="2" fontId="18" fillId="3" borderId="21" xfId="1" applyNumberFormat="1" applyFont="1" applyFill="1" applyBorder="1"/>
    <xf numFmtId="0" fontId="16" fillId="4" borderId="34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right"/>
    </xf>
    <xf numFmtId="0" fontId="16" fillId="4" borderId="35" xfId="0" applyFont="1" applyFill="1" applyBorder="1"/>
    <xf numFmtId="0" fontId="16" fillId="4" borderId="36" xfId="0" applyFont="1" applyFill="1" applyBorder="1"/>
    <xf numFmtId="2" fontId="16" fillId="4" borderId="36" xfId="0" applyNumberFormat="1" applyFont="1" applyFill="1" applyBorder="1"/>
    <xf numFmtId="2" fontId="16" fillId="5" borderId="37" xfId="0" applyNumberFormat="1" applyFont="1" applyFill="1" applyBorder="1"/>
    <xf numFmtId="4" fontId="15" fillId="3" borderId="20" xfId="0" applyNumberFormat="1" applyFont="1" applyFill="1" applyBorder="1"/>
    <xf numFmtId="4" fontId="15" fillId="4" borderId="38" xfId="0" applyNumberFormat="1" applyFont="1" applyFill="1" applyBorder="1"/>
    <xf numFmtId="4" fontId="15" fillId="5" borderId="23" xfId="0" applyNumberFormat="1" applyFont="1" applyFill="1" applyBorder="1"/>
    <xf numFmtId="165" fontId="26" fillId="4" borderId="38" xfId="1" applyNumberFormat="1" applyFont="1" applyFill="1" applyBorder="1"/>
    <xf numFmtId="1" fontId="20" fillId="4" borderId="38" xfId="0" applyNumberFormat="1" applyFont="1" applyFill="1" applyBorder="1"/>
    <xf numFmtId="1" fontId="20" fillId="5" borderId="23" xfId="0" applyNumberFormat="1" applyFont="1" applyFill="1" applyBorder="1"/>
    <xf numFmtId="2" fontId="23" fillId="4" borderId="39" xfId="0" applyNumberFormat="1" applyFont="1" applyFill="1" applyBorder="1"/>
    <xf numFmtId="2" fontId="23" fillId="5" borderId="32" xfId="0" applyNumberFormat="1" applyFont="1" applyFill="1" applyBorder="1"/>
    <xf numFmtId="0" fontId="27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R2" sqref="R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45</v>
      </c>
      <c r="T2" s="6"/>
    </row>
    <row r="3" spans="1:30" s="12" customFormat="1" ht="13.8" x14ac:dyDescent="0.25">
      <c r="C3" s="13"/>
      <c r="P3" s="14" t="s">
        <v>46</v>
      </c>
      <c r="Q3" s="15" t="s">
        <v>2</v>
      </c>
      <c r="R3" s="16">
        <v>44151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44157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  <c r="R9" s="29" t="s">
        <v>20</v>
      </c>
    </row>
    <row r="10" spans="1:30" ht="14.4" x14ac:dyDescent="0.3">
      <c r="A10" s="1" t="s">
        <v>21</v>
      </c>
      <c r="B10" s="1" t="s">
        <v>22</v>
      </c>
      <c r="C10" s="30" t="s">
        <v>23</v>
      </c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30" ht="13.8" x14ac:dyDescent="0.3">
      <c r="C11" s="34" t="s">
        <v>24</v>
      </c>
      <c r="D11" s="35">
        <v>45.5</v>
      </c>
      <c r="E11" s="36">
        <v>57.057000000000002</v>
      </c>
      <c r="F11" s="36">
        <v>36.46</v>
      </c>
      <c r="G11" s="36">
        <v>111.87</v>
      </c>
      <c r="H11" s="36">
        <v>79.03</v>
      </c>
      <c r="I11" s="36">
        <v>41</v>
      </c>
      <c r="J11" s="36">
        <v>85.92</v>
      </c>
      <c r="K11" s="36">
        <v>25</v>
      </c>
      <c r="L11" s="36">
        <v>63.06</v>
      </c>
      <c r="M11" s="36">
        <v>131.16210000000001</v>
      </c>
      <c r="N11" s="36"/>
      <c r="O11" s="36">
        <v>65.326300000000003</v>
      </c>
      <c r="P11" s="37"/>
      <c r="Q11" s="38">
        <v>64.089014606820911</v>
      </c>
      <c r="R11" s="39">
        <v>49.5764</v>
      </c>
    </row>
    <row r="12" spans="1:30" ht="13.8" x14ac:dyDescent="0.3">
      <c r="C12" s="40" t="s">
        <v>25</v>
      </c>
      <c r="D12" s="41">
        <v>45.92</v>
      </c>
      <c r="E12" s="42">
        <v>57.075300000000006</v>
      </c>
      <c r="F12" s="42">
        <v>42.160000000000004</v>
      </c>
      <c r="G12" s="42">
        <v>90.23</v>
      </c>
      <c r="H12" s="42">
        <v>79.47</v>
      </c>
      <c r="I12" s="42">
        <v>39</v>
      </c>
      <c r="J12" s="42">
        <v>86.16</v>
      </c>
      <c r="K12" s="42">
        <v>27</v>
      </c>
      <c r="L12" s="42">
        <v>110.51</v>
      </c>
      <c r="M12" s="42">
        <v>130.69150000000002</v>
      </c>
      <c r="N12" s="42"/>
      <c r="O12" s="42">
        <v>65.326300000000003</v>
      </c>
      <c r="P12" s="43"/>
      <c r="Q12" s="44">
        <v>64.8122330081613</v>
      </c>
      <c r="R12" s="45">
        <v>50.992000000000004</v>
      </c>
    </row>
    <row r="13" spans="1:30" x14ac:dyDescent="0.25">
      <c r="A13" s="46"/>
      <c r="B13" s="46"/>
      <c r="C13" s="47" t="s">
        <v>26</v>
      </c>
      <c r="D13" s="48">
        <f>D12-D11</f>
        <v>0.42000000000000171</v>
      </c>
      <c r="E13" s="49">
        <f>E11-E12</f>
        <v>-1.8300000000003536E-2</v>
      </c>
      <c r="F13" s="49">
        <f t="shared" ref="F13:R13" si="0">F11-F12</f>
        <v>-5.7000000000000028</v>
      </c>
      <c r="G13" s="49">
        <f t="shared" si="0"/>
        <v>21.64</v>
      </c>
      <c r="H13" s="49">
        <f t="shared" si="0"/>
        <v>-0.43999999999999773</v>
      </c>
      <c r="I13" s="49">
        <f t="shared" si="0"/>
        <v>2</v>
      </c>
      <c r="J13" s="49">
        <f t="shared" si="0"/>
        <v>-0.23999999999999488</v>
      </c>
      <c r="K13" s="49">
        <f t="shared" si="0"/>
        <v>-2</v>
      </c>
      <c r="L13" s="49">
        <f t="shared" si="0"/>
        <v>-47.45</v>
      </c>
      <c r="M13" s="49">
        <f t="shared" si="0"/>
        <v>0.47059999999999036</v>
      </c>
      <c r="N13" s="50">
        <f t="shared" si="0"/>
        <v>0</v>
      </c>
      <c r="O13" s="49">
        <f t="shared" si="0"/>
        <v>0</v>
      </c>
      <c r="P13" s="51">
        <f t="shared" si="0"/>
        <v>0</v>
      </c>
      <c r="Q13" s="52">
        <f t="shared" si="0"/>
        <v>-0.72321840134038951</v>
      </c>
      <c r="R13" s="53">
        <f t="shared" si="0"/>
        <v>-1.4156000000000049</v>
      </c>
    </row>
    <row r="14" spans="1:30" x14ac:dyDescent="0.25">
      <c r="A14" s="46"/>
      <c r="B14" s="46"/>
      <c r="C14" s="47" t="s">
        <v>27</v>
      </c>
      <c r="D14" s="54">
        <f>D11/$Q11*100</f>
        <v>70.995006365970085</v>
      </c>
      <c r="E14" s="55">
        <f t="shared" ref="E14:O14" si="1">E11/$Q11*100</f>
        <v>89.027737982926482</v>
      </c>
      <c r="F14" s="55">
        <f t="shared" si="1"/>
        <v>56.889624881390532</v>
      </c>
      <c r="G14" s="55">
        <f t="shared" si="1"/>
        <v>174.55409587167193</v>
      </c>
      <c r="H14" s="55">
        <f t="shared" si="1"/>
        <v>123.31286490335418</v>
      </c>
      <c r="I14" s="55">
        <f t="shared" si="1"/>
        <v>63.973522219885126</v>
      </c>
      <c r="J14" s="55">
        <f t="shared" si="1"/>
        <v>134.06353729591538</v>
      </c>
      <c r="K14" s="55">
        <f t="shared" si="1"/>
        <v>39.008245256027521</v>
      </c>
      <c r="L14" s="55">
        <f t="shared" si="1"/>
        <v>98.394397833803822</v>
      </c>
      <c r="M14" s="55">
        <f t="shared" si="1"/>
        <v>204.65613460382431</v>
      </c>
      <c r="N14" s="55"/>
      <c r="O14" s="55">
        <f t="shared" si="1"/>
        <v>101.93057328275322</v>
      </c>
      <c r="P14" s="56"/>
      <c r="Q14" s="57"/>
      <c r="R14" s="58">
        <f>R11/$Q11*100</f>
        <v>77.3555348044369</v>
      </c>
    </row>
    <row r="15" spans="1:30" x14ac:dyDescent="0.25">
      <c r="A15" s="59"/>
      <c r="B15" s="59"/>
      <c r="C15" s="60" t="s">
        <v>28</v>
      </c>
      <c r="D15" s="61">
        <v>2.6883294837723763</v>
      </c>
      <c r="E15" s="62">
        <v>2.8134610368128627</v>
      </c>
      <c r="F15" s="62">
        <v>20.04738408090774</v>
      </c>
      <c r="G15" s="62">
        <v>7.1249026782350038</v>
      </c>
      <c r="H15" s="62">
        <v>4.0621280159752606</v>
      </c>
      <c r="I15" s="62">
        <v>17.418422123098665</v>
      </c>
      <c r="J15" s="62">
        <v>9.3734727104273947</v>
      </c>
      <c r="K15" s="62">
        <v>7.9456537274111048</v>
      </c>
      <c r="L15" s="62">
        <v>2.618917452153672</v>
      </c>
      <c r="M15" s="62">
        <v>10.828576768507626</v>
      </c>
      <c r="N15" s="62"/>
      <c r="O15" s="62">
        <v>5.6888881781665432</v>
      </c>
      <c r="P15" s="63"/>
      <c r="Q15" s="64"/>
      <c r="R15" s="65"/>
    </row>
    <row r="16" spans="1:30" ht="14.4" x14ac:dyDescent="0.3">
      <c r="A16" s="1" t="s">
        <v>21</v>
      </c>
      <c r="B16" s="1" t="s">
        <v>29</v>
      </c>
      <c r="C16" s="30" t="s">
        <v>30</v>
      </c>
      <c r="D16" s="66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8"/>
      <c r="R16" s="69"/>
    </row>
    <row r="17" spans="1:18" ht="13.8" x14ac:dyDescent="0.3">
      <c r="C17" s="34" t="s">
        <v>24</v>
      </c>
      <c r="D17" s="35">
        <v>303.61</v>
      </c>
      <c r="E17" s="36"/>
      <c r="F17" s="36">
        <v>121.10000000000001</v>
      </c>
      <c r="G17" s="36">
        <v>304.55</v>
      </c>
      <c r="H17" s="36">
        <v>186.71</v>
      </c>
      <c r="I17" s="36">
        <v>163</v>
      </c>
      <c r="J17" s="36">
        <v>213.48000000000002</v>
      </c>
      <c r="K17" s="36">
        <v>113</v>
      </c>
      <c r="L17" s="36">
        <v>246.1</v>
      </c>
      <c r="M17" s="36">
        <v>192.87710000000001</v>
      </c>
      <c r="N17" s="36" t="e">
        <v>#N/A</v>
      </c>
      <c r="O17" s="36">
        <v>299.45930000000004</v>
      </c>
      <c r="P17" s="37"/>
      <c r="Q17" s="38">
        <v>188.07593855032488</v>
      </c>
      <c r="R17" s="39">
        <v>193.80260000000001</v>
      </c>
    </row>
    <row r="18" spans="1:18" ht="13.8" x14ac:dyDescent="0.3">
      <c r="C18" s="40" t="s">
        <v>25</v>
      </c>
      <c r="D18" s="41">
        <v>307.78000000000003</v>
      </c>
      <c r="E18" s="42"/>
      <c r="F18" s="42">
        <v>137.80000000000001</v>
      </c>
      <c r="G18" s="42">
        <v>263.05</v>
      </c>
      <c r="H18" s="42">
        <v>187.93</v>
      </c>
      <c r="I18" s="42">
        <v>171</v>
      </c>
      <c r="J18" s="42">
        <v>214.14000000000001</v>
      </c>
      <c r="K18" s="42">
        <v>113</v>
      </c>
      <c r="L18" s="42">
        <v>273.2</v>
      </c>
      <c r="M18" s="42">
        <v>190.2473</v>
      </c>
      <c r="N18" s="42" t="e">
        <v>#N/A</v>
      </c>
      <c r="O18" s="42">
        <v>292.33179999999999</v>
      </c>
      <c r="P18" s="43"/>
      <c r="Q18" s="44">
        <v>190.05688182905683</v>
      </c>
      <c r="R18" s="45">
        <v>204.7816</v>
      </c>
    </row>
    <row r="19" spans="1:18" x14ac:dyDescent="0.25">
      <c r="A19" s="46"/>
      <c r="B19" s="46"/>
      <c r="C19" s="47" t="s">
        <v>26</v>
      </c>
      <c r="D19" s="48">
        <f>D18-D17</f>
        <v>4.1700000000000159</v>
      </c>
      <c r="E19" s="50">
        <f>E17-E18</f>
        <v>0</v>
      </c>
      <c r="F19" s="49">
        <f t="shared" ref="F19:R19" si="2">F17-F18</f>
        <v>-16.700000000000003</v>
      </c>
      <c r="G19" s="49">
        <f t="shared" si="2"/>
        <v>41.5</v>
      </c>
      <c r="H19" s="49">
        <f t="shared" si="2"/>
        <v>-1.2199999999999989</v>
      </c>
      <c r="I19" s="49">
        <f t="shared" si="2"/>
        <v>-8</v>
      </c>
      <c r="J19" s="49">
        <f t="shared" si="2"/>
        <v>-0.65999999999999659</v>
      </c>
      <c r="K19" s="49">
        <f t="shared" si="2"/>
        <v>0</v>
      </c>
      <c r="L19" s="49">
        <f t="shared" si="2"/>
        <v>-27.099999999999994</v>
      </c>
      <c r="M19" s="49">
        <f t="shared" si="2"/>
        <v>2.6298000000000172</v>
      </c>
      <c r="N19" s="50" t="e">
        <f t="shared" si="2"/>
        <v>#N/A</v>
      </c>
      <c r="O19" s="49">
        <f t="shared" si="2"/>
        <v>7.1275000000000546</v>
      </c>
      <c r="P19" s="51">
        <f t="shared" si="2"/>
        <v>0</v>
      </c>
      <c r="Q19" s="52">
        <f t="shared" si="2"/>
        <v>-1.9809432787319565</v>
      </c>
      <c r="R19" s="53">
        <f t="shared" si="2"/>
        <v>-10.978999999999985</v>
      </c>
    </row>
    <row r="20" spans="1:18" x14ac:dyDescent="0.25">
      <c r="A20" s="46"/>
      <c r="B20" s="46"/>
      <c r="C20" s="47" t="s">
        <v>27</v>
      </c>
      <c r="D20" s="54">
        <f>D17/$Q17*100</f>
        <v>161.42947489200529</v>
      </c>
      <c r="E20" s="55"/>
      <c r="F20" s="55">
        <f t="shared" ref="F20:O20" si="3">F17/$Q17*100</f>
        <v>64.388885113869236</v>
      </c>
      <c r="G20" s="55">
        <f t="shared" si="3"/>
        <v>161.92927300932186</v>
      </c>
      <c r="H20" s="55">
        <f t="shared" si="3"/>
        <v>99.273730302316494</v>
      </c>
      <c r="I20" s="55">
        <f t="shared" si="3"/>
        <v>86.667120343193119</v>
      </c>
      <c r="J20" s="55">
        <f t="shared" si="3"/>
        <v>113.50734264334275</v>
      </c>
      <c r="K20" s="55">
        <f t="shared" si="3"/>
        <v>60.082114102949838</v>
      </c>
      <c r="L20" s="55">
        <f t="shared" si="3"/>
        <v>130.85140071447745</v>
      </c>
      <c r="M20" s="55">
        <f t="shared" si="3"/>
        <v>102.55277814200059</v>
      </c>
      <c r="N20" s="55"/>
      <c r="O20" s="55">
        <f t="shared" si="3"/>
        <v>159.22254718397775</v>
      </c>
      <c r="P20" s="56"/>
      <c r="Q20" s="57"/>
      <c r="R20" s="58">
        <f>R17/$Q17*100</f>
        <v>103.04486660750749</v>
      </c>
    </row>
    <row r="21" spans="1:18" ht="13.8" thickBot="1" x14ac:dyDescent="0.3">
      <c r="A21" s="59"/>
      <c r="B21" s="59"/>
      <c r="C21" s="70" t="s">
        <v>28</v>
      </c>
      <c r="D21" s="71">
        <v>3.0711568839714678</v>
      </c>
      <c r="E21" s="72"/>
      <c r="F21" s="72">
        <v>15.21243716497526</v>
      </c>
      <c r="G21" s="72">
        <v>7.7924588158725285</v>
      </c>
      <c r="H21" s="72">
        <v>9.4226863465255555</v>
      </c>
      <c r="I21" s="72">
        <v>24.503811800720175</v>
      </c>
      <c r="J21" s="72">
        <v>7.3170875291485844</v>
      </c>
      <c r="K21" s="72">
        <v>5.3407726950134258</v>
      </c>
      <c r="L21" s="72">
        <v>2.3533086299429948</v>
      </c>
      <c r="M21" s="72">
        <v>7.8698722204597713</v>
      </c>
      <c r="N21" s="72">
        <v>2.3915084003519089</v>
      </c>
      <c r="O21" s="72">
        <v>3.811146614512642</v>
      </c>
      <c r="P21" s="73"/>
      <c r="Q21" s="74"/>
      <c r="R21" s="75"/>
    </row>
    <row r="22" spans="1:18" ht="14.4" thickBot="1" x14ac:dyDescent="0.35"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:18" ht="18.600000000000001" thickBot="1" x14ac:dyDescent="0.3">
      <c r="A23" s="20"/>
      <c r="B23" s="20"/>
      <c r="C23" s="77" t="s">
        <v>31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  <c r="R24" s="29" t="s">
        <v>20</v>
      </c>
    </row>
    <row r="25" spans="1:18" ht="14.4" x14ac:dyDescent="0.3">
      <c r="A25" s="1" t="s">
        <v>32</v>
      </c>
      <c r="B25" s="1" t="s">
        <v>33</v>
      </c>
      <c r="C25" s="30" t="s">
        <v>34</v>
      </c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1:18" ht="13.8" x14ac:dyDescent="0.3">
      <c r="C26" s="34" t="s">
        <v>35</v>
      </c>
      <c r="D26" s="35">
        <v>4.34</v>
      </c>
      <c r="E26" s="36"/>
      <c r="F26" s="36">
        <v>1.95</v>
      </c>
      <c r="G26" s="36">
        <v>2.13</v>
      </c>
      <c r="H26" s="36">
        <v>2.39</v>
      </c>
      <c r="I26" s="36">
        <v>2.4700000000000002</v>
      </c>
      <c r="J26" s="36">
        <v>2.79</v>
      </c>
      <c r="K26" s="36"/>
      <c r="L26" s="36">
        <v>2.08</v>
      </c>
      <c r="M26" s="36">
        <v>2.4138000000000002</v>
      </c>
      <c r="N26" s="36"/>
      <c r="O26" s="36"/>
      <c r="P26" s="37">
        <v>2.4833000000000003</v>
      </c>
      <c r="Q26" s="38">
        <v>2.3721922777459037</v>
      </c>
      <c r="R26" s="39">
        <v>2.0783</v>
      </c>
    </row>
    <row r="27" spans="1:18" ht="13.8" x14ac:dyDescent="0.3">
      <c r="C27" s="40" t="s">
        <v>25</v>
      </c>
      <c r="D27" s="41">
        <v>4.34</v>
      </c>
      <c r="E27" s="78"/>
      <c r="F27" s="79">
        <v>1.95</v>
      </c>
      <c r="G27" s="79">
        <v>2.13</v>
      </c>
      <c r="H27" s="79">
        <v>2.38</v>
      </c>
      <c r="I27" s="79">
        <v>2.4900000000000002</v>
      </c>
      <c r="J27" s="79">
        <v>2.8000000000000003</v>
      </c>
      <c r="K27" s="79" t="e">
        <v>#N/A</v>
      </c>
      <c r="L27" s="79">
        <v>2.2800000000000002</v>
      </c>
      <c r="M27" s="79">
        <v>2.4138000000000002</v>
      </c>
      <c r="N27" s="79"/>
      <c r="O27" s="79"/>
      <c r="P27" s="80">
        <v>2.5420000000000003</v>
      </c>
      <c r="Q27" s="81">
        <v>2.3867887239193402</v>
      </c>
      <c r="R27" s="45">
        <v>2.1739000000000002</v>
      </c>
    </row>
    <row r="28" spans="1:18" x14ac:dyDescent="0.25">
      <c r="A28" s="46"/>
      <c r="B28" s="46"/>
      <c r="C28" s="47" t="s">
        <v>26</v>
      </c>
      <c r="D28" s="48">
        <f>D27-D26</f>
        <v>0</v>
      </c>
      <c r="E28" s="50">
        <f>E26-E27</f>
        <v>0</v>
      </c>
      <c r="F28" s="49">
        <f t="shared" ref="F28:R28" si="4">F26-F27</f>
        <v>0</v>
      </c>
      <c r="G28" s="49">
        <f t="shared" si="4"/>
        <v>0</v>
      </c>
      <c r="H28" s="49">
        <f t="shared" si="4"/>
        <v>1.0000000000000231E-2</v>
      </c>
      <c r="I28" s="49">
        <f t="shared" si="4"/>
        <v>-2.0000000000000018E-2</v>
      </c>
      <c r="J28" s="49">
        <f t="shared" si="4"/>
        <v>-1.0000000000000231E-2</v>
      </c>
      <c r="K28" s="49" t="e">
        <f t="shared" si="4"/>
        <v>#N/A</v>
      </c>
      <c r="L28" s="49">
        <f t="shared" si="4"/>
        <v>-0.20000000000000018</v>
      </c>
      <c r="M28" s="49">
        <f t="shared" si="4"/>
        <v>0</v>
      </c>
      <c r="N28" s="50"/>
      <c r="O28" s="50"/>
      <c r="P28" s="82">
        <f t="shared" si="4"/>
        <v>-5.8699999999999974E-2</v>
      </c>
      <c r="Q28" s="52">
        <f t="shared" si="4"/>
        <v>-1.4596446173436473E-2</v>
      </c>
      <c r="R28" s="53">
        <f t="shared" si="4"/>
        <v>-9.5600000000000129E-2</v>
      </c>
    </row>
    <row r="29" spans="1:18" x14ac:dyDescent="0.25">
      <c r="A29" s="46"/>
      <c r="B29" s="46"/>
      <c r="C29" s="47" t="s">
        <v>27</v>
      </c>
      <c r="D29" s="54">
        <f t="shared" ref="D29:P29" si="5">D26/$Q26*100</f>
        <v>182.95312908294008</v>
      </c>
      <c r="E29" s="83"/>
      <c r="F29" s="55">
        <f t="shared" si="5"/>
        <v>82.202442790721932</v>
      </c>
      <c r="G29" s="55">
        <f t="shared" si="5"/>
        <v>89.790360586788566</v>
      </c>
      <c r="H29" s="55">
        <f t="shared" si="5"/>
        <v>100.75068629221818</v>
      </c>
      <c r="I29" s="55">
        <f t="shared" si="5"/>
        <v>104.12309420158113</v>
      </c>
      <c r="J29" s="55">
        <f t="shared" si="5"/>
        <v>117.61272583903293</v>
      </c>
      <c r="K29" s="55"/>
      <c r="L29" s="55">
        <f t="shared" si="5"/>
        <v>87.68260564343673</v>
      </c>
      <c r="M29" s="55">
        <f t="shared" si="5"/>
        <v>101.75397764525364</v>
      </c>
      <c r="N29" s="55"/>
      <c r="O29" s="55"/>
      <c r="P29" s="56">
        <f t="shared" si="5"/>
        <v>104.68375701651271</v>
      </c>
      <c r="Q29" s="57"/>
      <c r="R29" s="84">
        <f>R26/$Q26*100</f>
        <v>87.610941975362763</v>
      </c>
    </row>
    <row r="30" spans="1:18" x14ac:dyDescent="0.25">
      <c r="A30" s="59"/>
      <c r="B30" s="59"/>
      <c r="C30" s="60" t="s">
        <v>28</v>
      </c>
      <c r="D30" s="61">
        <v>3.2143732993892407</v>
      </c>
      <c r="E30" s="62"/>
      <c r="F30" s="62">
        <v>19.120528780465023</v>
      </c>
      <c r="G30" s="62">
        <v>11.266247036704</v>
      </c>
      <c r="H30" s="62">
        <v>3.8340087117982979</v>
      </c>
      <c r="I30" s="62">
        <v>26.68776494493817</v>
      </c>
      <c r="J30" s="62">
        <v>4.5213182141981303</v>
      </c>
      <c r="K30" s="62"/>
      <c r="L30" s="62">
        <v>2.6462963179222481</v>
      </c>
      <c r="M30" s="62">
        <v>9.6366969905758459</v>
      </c>
      <c r="N30" s="62"/>
      <c r="O30" s="62"/>
      <c r="P30" s="63">
        <v>2.5250201445738112</v>
      </c>
      <c r="Q30" s="64"/>
      <c r="R30" s="65"/>
    </row>
    <row r="31" spans="1:18" ht="14.4" x14ac:dyDescent="0.3">
      <c r="A31" s="1" t="s">
        <v>32</v>
      </c>
      <c r="B31" s="1" t="s">
        <v>36</v>
      </c>
      <c r="C31" s="30" t="s">
        <v>37</v>
      </c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8"/>
      <c r="R31" s="69"/>
    </row>
    <row r="32" spans="1:18" ht="13.8" x14ac:dyDescent="0.3">
      <c r="C32" s="34" t="s">
        <v>35</v>
      </c>
      <c r="D32" s="35">
        <v>3.97</v>
      </c>
      <c r="E32" s="36"/>
      <c r="F32" s="36"/>
      <c r="G32" s="36">
        <v>1.84</v>
      </c>
      <c r="H32" s="85" t="e">
        <v>#N/A</v>
      </c>
      <c r="I32" s="36">
        <v>2.11</v>
      </c>
      <c r="J32" s="36">
        <v>2.54</v>
      </c>
      <c r="K32" s="36"/>
      <c r="L32" s="36">
        <v>1.87</v>
      </c>
      <c r="M32" s="36"/>
      <c r="N32" s="36"/>
      <c r="O32" s="36"/>
      <c r="P32" s="37">
        <v>2.1089000000000002</v>
      </c>
      <c r="Q32" s="38">
        <v>2.1796333486804178</v>
      </c>
      <c r="R32" s="39">
        <v>2.1788000000000003</v>
      </c>
    </row>
    <row r="33" spans="1:18" ht="13.8" x14ac:dyDescent="0.3">
      <c r="C33" s="40" t="s">
        <v>25</v>
      </c>
      <c r="D33" s="41">
        <v>3.97</v>
      </c>
      <c r="E33" s="79"/>
      <c r="F33" s="79"/>
      <c r="G33" s="79">
        <v>1.84</v>
      </c>
      <c r="H33" s="79" t="e">
        <v>#N/A</v>
      </c>
      <c r="I33" s="79">
        <v>2.12</v>
      </c>
      <c r="J33" s="79">
        <v>2.56</v>
      </c>
      <c r="K33" s="79"/>
      <c r="L33" s="79">
        <v>1.6400000000000001</v>
      </c>
      <c r="M33" s="79"/>
      <c r="N33" s="79"/>
      <c r="O33" s="79"/>
      <c r="P33" s="80">
        <v>2.2397</v>
      </c>
      <c r="Q33" s="81">
        <v>2.1784594953077958</v>
      </c>
      <c r="R33" s="45">
        <v>2.1070000000000002</v>
      </c>
    </row>
    <row r="34" spans="1:18" x14ac:dyDescent="0.25">
      <c r="A34" s="46"/>
      <c r="B34" s="46"/>
      <c r="C34" s="47" t="s">
        <v>26</v>
      </c>
      <c r="D34" s="48">
        <f>D33-D32</f>
        <v>0</v>
      </c>
      <c r="E34" s="50"/>
      <c r="F34" s="50">
        <f t="shared" ref="F34:R34" si="6">F32-F33</f>
        <v>0</v>
      </c>
      <c r="G34" s="49">
        <f t="shared" si="6"/>
        <v>0</v>
      </c>
      <c r="H34" s="49" t="e">
        <f t="shared" si="6"/>
        <v>#N/A</v>
      </c>
      <c r="I34" s="49">
        <f t="shared" si="6"/>
        <v>-1.0000000000000231E-2</v>
      </c>
      <c r="J34" s="49">
        <f t="shared" si="6"/>
        <v>-2.0000000000000018E-2</v>
      </c>
      <c r="K34" s="49"/>
      <c r="L34" s="49">
        <f t="shared" si="6"/>
        <v>0.22999999999999998</v>
      </c>
      <c r="M34" s="50">
        <f t="shared" si="6"/>
        <v>0</v>
      </c>
      <c r="N34" s="50"/>
      <c r="O34" s="50"/>
      <c r="P34" s="82">
        <f t="shared" si="6"/>
        <v>-0.13079999999999981</v>
      </c>
      <c r="Q34" s="52">
        <f t="shared" si="6"/>
        <v>1.1738533726219913E-3</v>
      </c>
      <c r="R34" s="53">
        <f t="shared" si="6"/>
        <v>7.1800000000000086E-2</v>
      </c>
    </row>
    <row r="35" spans="1:18" x14ac:dyDescent="0.25">
      <c r="A35" s="46"/>
      <c r="B35" s="46"/>
      <c r="C35" s="47" t="s">
        <v>27</v>
      </c>
      <c r="D35" s="54">
        <f t="shared" ref="D35:P35" si="7">D32/$Q32*100</f>
        <v>182.14072575112218</v>
      </c>
      <c r="E35" s="83"/>
      <c r="F35" s="83"/>
      <c r="G35" s="55">
        <f t="shared" si="7"/>
        <v>84.417867854424372</v>
      </c>
      <c r="H35" s="55" t="e">
        <f t="shared" si="7"/>
        <v>#N/A</v>
      </c>
      <c r="I35" s="55">
        <f t="shared" si="7"/>
        <v>96.805272376540998</v>
      </c>
      <c r="J35" s="55">
        <f t="shared" si="7"/>
        <v>116.53336105991193</v>
      </c>
      <c r="K35" s="55"/>
      <c r="L35" s="55">
        <f t="shared" si="7"/>
        <v>85.794246134659559</v>
      </c>
      <c r="M35" s="55"/>
      <c r="N35" s="55"/>
      <c r="O35" s="55"/>
      <c r="P35" s="56">
        <f t="shared" si="7"/>
        <v>96.754805172932379</v>
      </c>
      <c r="Q35" s="57"/>
      <c r="R35" s="84">
        <f>R32/$Q32*100</f>
        <v>99.961766565880367</v>
      </c>
    </row>
    <row r="36" spans="1:18" ht="13.8" x14ac:dyDescent="0.3">
      <c r="A36" s="59"/>
      <c r="B36" s="59"/>
      <c r="C36" s="60" t="s">
        <v>28</v>
      </c>
      <c r="D36" s="61">
        <v>2.6988532315430511</v>
      </c>
      <c r="E36" s="62"/>
      <c r="F36" s="62"/>
      <c r="G36" s="62">
        <v>21.145086421360766</v>
      </c>
      <c r="H36" s="62">
        <v>7.0333504249852821</v>
      </c>
      <c r="I36" s="62">
        <v>21.015406903399612</v>
      </c>
      <c r="J36" s="62">
        <v>15.082433308645394</v>
      </c>
      <c r="K36" s="62"/>
      <c r="L36" s="62">
        <v>4.4744859617852368</v>
      </c>
      <c r="M36" s="62"/>
      <c r="N36" s="62"/>
      <c r="O36" s="62"/>
      <c r="P36" s="63">
        <v>3.3469795252861498</v>
      </c>
      <c r="Q36" s="64"/>
      <c r="R36" s="86"/>
    </row>
    <row r="37" spans="1:18" ht="14.4" x14ac:dyDescent="0.3">
      <c r="A37" s="1" t="s">
        <v>32</v>
      </c>
      <c r="B37" s="1" t="s">
        <v>38</v>
      </c>
      <c r="C37" s="30" t="s">
        <v>39</v>
      </c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9"/>
    </row>
    <row r="38" spans="1:18" ht="13.8" x14ac:dyDescent="0.3">
      <c r="C38" s="34" t="s">
        <v>35</v>
      </c>
      <c r="D38" s="35">
        <v>2.72</v>
      </c>
      <c r="E38" s="36"/>
      <c r="F38" s="36"/>
      <c r="G38" s="36">
        <v>1.9100000000000001</v>
      </c>
      <c r="H38" s="87" t="e">
        <v>#N/A</v>
      </c>
      <c r="I38" s="36">
        <v>2.4700000000000002</v>
      </c>
      <c r="J38" s="36">
        <v>2.92</v>
      </c>
      <c r="K38" s="36"/>
      <c r="L38" s="36">
        <v>1.3800000000000001</v>
      </c>
      <c r="M38" s="36"/>
      <c r="N38" s="36"/>
      <c r="O38" s="36"/>
      <c r="P38" s="37">
        <v>2.0365000000000002</v>
      </c>
      <c r="Q38" s="38">
        <v>2.4010035652970125</v>
      </c>
      <c r="R38" s="39">
        <v>2.1565000000000003</v>
      </c>
    </row>
    <row r="39" spans="1:18" ht="13.8" x14ac:dyDescent="0.3">
      <c r="C39" s="40" t="s">
        <v>25</v>
      </c>
      <c r="D39" s="41">
        <v>2.72</v>
      </c>
      <c r="E39" s="88"/>
      <c r="F39" s="88"/>
      <c r="G39" s="88">
        <v>1.87</v>
      </c>
      <c r="H39" s="42" t="e">
        <v>#N/A</v>
      </c>
      <c r="I39" s="42">
        <v>2.48</v>
      </c>
      <c r="J39" s="42">
        <v>2.92</v>
      </c>
      <c r="K39" s="42"/>
      <c r="L39" s="42">
        <v>1.8</v>
      </c>
      <c r="M39" s="42"/>
      <c r="N39" s="42"/>
      <c r="O39" s="42"/>
      <c r="P39" s="43">
        <v>2.0939000000000001</v>
      </c>
      <c r="Q39" s="44">
        <v>2.4215655247796719</v>
      </c>
      <c r="R39" s="45">
        <v>2.0624000000000002</v>
      </c>
    </row>
    <row r="40" spans="1:18" x14ac:dyDescent="0.25">
      <c r="A40" s="46"/>
      <c r="B40" s="46"/>
      <c r="C40" s="47" t="s">
        <v>26</v>
      </c>
      <c r="D40" s="48">
        <f>D39-D38</f>
        <v>0</v>
      </c>
      <c r="E40" s="50"/>
      <c r="F40" s="50"/>
      <c r="G40" s="49">
        <f t="shared" ref="G40:R40" si="8">G38-G39</f>
        <v>4.0000000000000036E-2</v>
      </c>
      <c r="H40" s="49" t="e">
        <f t="shared" si="8"/>
        <v>#N/A</v>
      </c>
      <c r="I40" s="49">
        <f t="shared" si="8"/>
        <v>-9.9999999999997868E-3</v>
      </c>
      <c r="J40" s="49">
        <f t="shared" si="8"/>
        <v>0</v>
      </c>
      <c r="K40" s="49"/>
      <c r="L40" s="49">
        <f t="shared" si="8"/>
        <v>-0.41999999999999993</v>
      </c>
      <c r="M40" s="50"/>
      <c r="N40" s="50"/>
      <c r="O40" s="50"/>
      <c r="P40" s="82">
        <f t="shared" si="8"/>
        <v>-5.7399999999999896E-2</v>
      </c>
      <c r="Q40" s="52">
        <f t="shared" si="8"/>
        <v>-2.0561959482659375E-2</v>
      </c>
      <c r="R40" s="53">
        <f t="shared" si="8"/>
        <v>9.4100000000000072E-2</v>
      </c>
    </row>
    <row r="41" spans="1:18" x14ac:dyDescent="0.25">
      <c r="A41" s="46"/>
      <c r="B41" s="46"/>
      <c r="C41" s="47" t="s">
        <v>27</v>
      </c>
      <c r="D41" s="54">
        <f t="shared" ref="D41:P41" si="9">D38/$Q38*100</f>
        <v>113.28596255805753</v>
      </c>
      <c r="E41" s="83"/>
      <c r="F41" s="83"/>
      <c r="G41" s="55">
        <f t="shared" si="9"/>
        <v>79.550069296283056</v>
      </c>
      <c r="H41" s="55" t="e">
        <f t="shared" si="9"/>
        <v>#N/A</v>
      </c>
      <c r="I41" s="55">
        <f t="shared" si="9"/>
        <v>102.87364982294196</v>
      </c>
      <c r="J41" s="55">
        <f t="shared" si="9"/>
        <v>121.61581274614998</v>
      </c>
      <c r="K41" s="55"/>
      <c r="L41" s="55">
        <f t="shared" si="9"/>
        <v>57.475966297838021</v>
      </c>
      <c r="M41" s="55"/>
      <c r="N41" s="55"/>
      <c r="O41" s="55"/>
      <c r="P41" s="56">
        <f t="shared" si="9"/>
        <v>84.818699540251544</v>
      </c>
      <c r="Q41" s="57"/>
      <c r="R41" s="84">
        <f>R38/$Q38*100</f>
        <v>89.816609653107022</v>
      </c>
    </row>
    <row r="42" spans="1:18" ht="13.8" thickBot="1" x14ac:dyDescent="0.3">
      <c r="A42" s="59"/>
      <c r="B42" s="59"/>
      <c r="C42" s="70" t="s">
        <v>28</v>
      </c>
      <c r="D42" s="71">
        <v>5.0252587991718434</v>
      </c>
      <c r="E42" s="72"/>
      <c r="F42" s="72" t="e">
        <v>#N/A</v>
      </c>
      <c r="G42" s="72">
        <v>13.277708764665288</v>
      </c>
      <c r="H42" s="72">
        <v>8.2512077294686001</v>
      </c>
      <c r="I42" s="72">
        <v>33.224706694271916</v>
      </c>
      <c r="J42" s="72">
        <v>14.245134575569359</v>
      </c>
      <c r="K42" s="72" t="e">
        <v>#N/A</v>
      </c>
      <c r="L42" s="72">
        <v>3.6093857832988276</v>
      </c>
      <c r="M42" s="72" t="e">
        <v>#N/A</v>
      </c>
      <c r="N42" s="72" t="e">
        <v>#N/A</v>
      </c>
      <c r="O42" s="72" t="e">
        <v>#N/A</v>
      </c>
      <c r="P42" s="73">
        <v>2.9739130434782615</v>
      </c>
      <c r="Q42" s="74"/>
      <c r="R42" s="75"/>
    </row>
    <row r="43" spans="1:18" ht="14.4" thickBot="1" x14ac:dyDescent="0.35"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</row>
    <row r="44" spans="1:18" ht="18.600000000000001" thickBot="1" x14ac:dyDescent="0.3">
      <c r="A44" s="20" t="s">
        <v>40</v>
      </c>
      <c r="B44" s="20" t="s">
        <v>41</v>
      </c>
      <c r="C44" s="21" t="s">
        <v>42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89" t="s">
        <v>19</v>
      </c>
      <c r="R45" s="29" t="s">
        <v>20</v>
      </c>
    </row>
    <row r="46" spans="1:18" ht="13.8" x14ac:dyDescent="0.3">
      <c r="C46" s="90" t="s">
        <v>43</v>
      </c>
      <c r="D46" s="91">
        <v>557</v>
      </c>
      <c r="E46" s="92"/>
      <c r="F46" s="93">
        <v>400</v>
      </c>
      <c r="G46" s="93"/>
      <c r="H46" s="93" t="e">
        <v>#N/A</v>
      </c>
      <c r="I46" s="93">
        <v>591</v>
      </c>
      <c r="J46" s="93">
        <v>486.5</v>
      </c>
      <c r="K46" s="92">
        <v>407.95</v>
      </c>
      <c r="L46" s="92"/>
      <c r="M46" s="92"/>
      <c r="N46" s="92"/>
      <c r="O46" s="92"/>
      <c r="P46" s="92"/>
      <c r="Q46" s="38">
        <v>488.71169149955807</v>
      </c>
      <c r="R46" s="94"/>
    </row>
    <row r="47" spans="1:18" ht="13.8" x14ac:dyDescent="0.3">
      <c r="C47" s="40" t="s">
        <v>25</v>
      </c>
      <c r="D47" s="95">
        <v>557</v>
      </c>
      <c r="E47" s="79"/>
      <c r="F47" s="79">
        <v>404</v>
      </c>
      <c r="G47" s="79" t="e">
        <v>#N/A</v>
      </c>
      <c r="H47" s="79" t="e">
        <v>#N/A</v>
      </c>
      <c r="I47" s="79">
        <v>587</v>
      </c>
      <c r="J47" s="79">
        <v>516.66999999999996</v>
      </c>
      <c r="K47" s="79">
        <v>407.95</v>
      </c>
      <c r="L47" s="79"/>
      <c r="M47" s="79"/>
      <c r="N47" s="79"/>
      <c r="O47" s="79"/>
      <c r="P47" s="79"/>
      <c r="Q47" s="96">
        <v>492.48689565206564</v>
      </c>
      <c r="R47" s="97"/>
    </row>
    <row r="48" spans="1:18" x14ac:dyDescent="0.25">
      <c r="A48" s="46"/>
      <c r="B48" s="46"/>
      <c r="C48" s="47" t="s">
        <v>26</v>
      </c>
      <c r="D48" s="48">
        <f>D46-D47</f>
        <v>0</v>
      </c>
      <c r="E48" s="50">
        <f>E46-E47</f>
        <v>0</v>
      </c>
      <c r="F48" s="49">
        <f t="shared" ref="F48:Q48" si="10">F46-F47</f>
        <v>-4</v>
      </c>
      <c r="G48" s="49" t="e">
        <f t="shared" si="10"/>
        <v>#N/A</v>
      </c>
      <c r="H48" s="49" t="e">
        <f t="shared" si="10"/>
        <v>#N/A</v>
      </c>
      <c r="I48" s="49">
        <f t="shared" si="10"/>
        <v>4</v>
      </c>
      <c r="J48" s="49">
        <f t="shared" si="10"/>
        <v>-30.169999999999959</v>
      </c>
      <c r="K48" s="49">
        <f t="shared" si="10"/>
        <v>0</v>
      </c>
      <c r="L48" s="50">
        <f t="shared" si="10"/>
        <v>0</v>
      </c>
      <c r="M48" s="50">
        <f t="shared" si="10"/>
        <v>0</v>
      </c>
      <c r="N48" s="50">
        <f t="shared" si="10"/>
        <v>0</v>
      </c>
      <c r="O48" s="50">
        <f t="shared" si="10"/>
        <v>0</v>
      </c>
      <c r="P48" s="50">
        <f t="shared" si="10"/>
        <v>0</v>
      </c>
      <c r="Q48" s="98">
        <f t="shared" si="10"/>
        <v>-3.7752041525075697</v>
      </c>
      <c r="R48" s="53"/>
    </row>
    <row r="49" spans="1:18" x14ac:dyDescent="0.25">
      <c r="A49" s="46"/>
      <c r="B49" s="46"/>
      <c r="C49" s="47" t="s">
        <v>27</v>
      </c>
      <c r="D49" s="54">
        <f t="shared" ref="D49" si="11">D46/$Q46*100</f>
        <v>113.97312765137801</v>
      </c>
      <c r="E49" s="55"/>
      <c r="F49" s="55">
        <f t="shared" ref="F49:K49" si="12">F46/$Q46*100</f>
        <v>81.847847505477915</v>
      </c>
      <c r="G49" s="55"/>
      <c r="H49" s="55" t="e">
        <f t="shared" si="12"/>
        <v>#N/A</v>
      </c>
      <c r="I49" s="55">
        <f t="shared" si="12"/>
        <v>120.93019468934362</v>
      </c>
      <c r="J49" s="55">
        <f t="shared" si="12"/>
        <v>99.547444528537525</v>
      </c>
      <c r="K49" s="55">
        <f t="shared" si="12"/>
        <v>83.47457347464929</v>
      </c>
      <c r="L49" s="55"/>
      <c r="M49" s="55"/>
      <c r="N49" s="55"/>
      <c r="O49" s="55"/>
      <c r="P49" s="55"/>
      <c r="Q49" s="99"/>
      <c r="R49" s="100"/>
    </row>
    <row r="50" spans="1:18" ht="13.8" thickBot="1" x14ac:dyDescent="0.3">
      <c r="A50" s="59"/>
      <c r="B50" s="59"/>
      <c r="C50" s="70" t="s">
        <v>28</v>
      </c>
      <c r="D50" s="71">
        <v>8.1475975808755514</v>
      </c>
      <c r="E50" s="72"/>
      <c r="F50" s="72">
        <v>7.8442386004328863</v>
      </c>
      <c r="G50" s="72"/>
      <c r="H50" s="72">
        <v>2.7495993143554407</v>
      </c>
      <c r="I50" s="72">
        <v>30.123813074699424</v>
      </c>
      <c r="J50" s="72">
        <v>15.122917282019745</v>
      </c>
      <c r="K50" s="72">
        <v>36.011834147616952</v>
      </c>
      <c r="L50" s="72"/>
      <c r="M50" s="72"/>
      <c r="N50" s="72"/>
      <c r="O50" s="72"/>
      <c r="P50" s="72"/>
      <c r="Q50" s="101"/>
      <c r="R50" s="102"/>
    </row>
    <row r="51" spans="1:18" x14ac:dyDescent="0.25">
      <c r="C51" s="103" t="s">
        <v>44</v>
      </c>
    </row>
  </sheetData>
  <mergeCells count="1">
    <mergeCell ref="C6:R6"/>
  </mergeCells>
  <conditionalFormatting sqref="D18:R18 D21:R21 D26:O30 D33:O36 D39:O42 Q26:R30 D11:R15 Q39:R42 Q33:R36 D46:P46 R46 D47:R50">
    <cfRule type="containsErrors" dxfId="11" priority="12" stopIfTrue="1">
      <formula>ISERROR(D11)</formula>
    </cfRule>
  </conditionalFormatting>
  <conditionalFormatting sqref="D17:R17">
    <cfRule type="containsErrors" dxfId="10" priority="11" stopIfTrue="1">
      <formula>ISERROR(D17)</formula>
    </cfRule>
  </conditionalFormatting>
  <conditionalFormatting sqref="D32:O32 Q32:R32">
    <cfRule type="containsErrors" dxfId="9" priority="10" stopIfTrue="1">
      <formula>ISERROR(D32)</formula>
    </cfRule>
  </conditionalFormatting>
  <conditionalFormatting sqref="D38:O38 Q38:R38">
    <cfRule type="containsErrors" dxfId="8" priority="9" stopIfTrue="1">
      <formula>ISERROR(D38)</formula>
    </cfRule>
  </conditionalFormatting>
  <conditionalFormatting sqref="D19:R19 Q20">
    <cfRule type="containsErrors" dxfId="7" priority="8" stopIfTrue="1">
      <formula>ISERROR(D19)</formula>
    </cfRule>
  </conditionalFormatting>
  <conditionalFormatting sqref="D4:G4">
    <cfRule type="expression" dxfId="6" priority="7">
      <formula>$T$1&gt;0</formula>
    </cfRule>
  </conditionalFormatting>
  <conditionalFormatting sqref="P26:P30 P33:P36 P39:P42">
    <cfRule type="containsErrors" dxfId="5" priority="6" stopIfTrue="1">
      <formula>ISERROR(P26)</formula>
    </cfRule>
  </conditionalFormatting>
  <conditionalFormatting sqref="P32">
    <cfRule type="containsErrors" dxfId="4" priority="5" stopIfTrue="1">
      <formula>ISERROR(P32)</formula>
    </cfRule>
  </conditionalFormatting>
  <conditionalFormatting sqref="P38">
    <cfRule type="containsErrors" dxfId="3" priority="4" stopIfTrue="1">
      <formula>ISERROR(P38)</formula>
    </cfRule>
  </conditionalFormatting>
  <conditionalFormatting sqref="R20">
    <cfRule type="containsErrors" dxfId="2" priority="3" stopIfTrue="1">
      <formula>ISERROR(R20)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2020-11-25T14:28:29Z</dcterms:created>
  <dcterms:modified xsi:type="dcterms:W3CDTF">2020-11-25T14:50:47Z</dcterms:modified>
</cp:coreProperties>
</file>