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9048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E48" i="1"/>
  <c r="G48" i="1"/>
  <c r="D48" i="1"/>
  <c r="K48" i="1"/>
  <c r="J48" i="1"/>
  <c r="D40" i="1"/>
  <c r="P40" i="1"/>
  <c r="M34" i="1"/>
  <c r="I34" i="1"/>
  <c r="F34" i="1"/>
  <c r="D34" i="1"/>
  <c r="H34" i="1"/>
  <c r="G34" i="1"/>
  <c r="K28" i="1"/>
  <c r="E28" i="1"/>
  <c r="D28" i="1"/>
  <c r="J28" i="1"/>
  <c r="I28" i="1"/>
  <c r="H28" i="1"/>
  <c r="G28" i="1"/>
  <c r="P19" i="1"/>
  <c r="O19" i="1"/>
  <c r="G19" i="1"/>
  <c r="E19" i="1"/>
  <c r="D19" i="1"/>
  <c r="N19" i="1"/>
  <c r="M19" i="1"/>
  <c r="L19" i="1"/>
  <c r="K19" i="1"/>
  <c r="J19" i="1"/>
  <c r="I19" i="1"/>
  <c r="F19" i="1"/>
  <c r="P13" i="1"/>
  <c r="O13" i="1"/>
  <c r="N13" i="1"/>
  <c r="G13" i="1"/>
  <c r="D13" i="1"/>
  <c r="M13" i="1"/>
  <c r="L13" i="1"/>
  <c r="K13" i="1"/>
  <c r="J13" i="1"/>
  <c r="I13" i="1"/>
  <c r="H13" i="1"/>
  <c r="F13" i="1"/>
  <c r="E13" i="1"/>
  <c r="I35" i="1" l="1"/>
  <c r="D35" i="1"/>
  <c r="L41" i="1"/>
  <c r="L35" i="1"/>
  <c r="G14" i="1"/>
  <c r="I14" i="1"/>
  <c r="H19" i="1"/>
  <c r="L28" i="1"/>
  <c r="R35" i="1"/>
  <c r="J34" i="1"/>
  <c r="H35" i="1"/>
  <c r="R40" i="1"/>
  <c r="M28" i="1"/>
  <c r="L34" i="1"/>
  <c r="G40" i="1"/>
  <c r="H48" i="1"/>
  <c r="R13" i="1"/>
  <c r="R19" i="1"/>
  <c r="L29" i="1"/>
  <c r="F28" i="1"/>
  <c r="P28" i="1"/>
  <c r="H40" i="1"/>
  <c r="I48" i="1"/>
  <c r="P34" i="1"/>
  <c r="I40" i="1"/>
  <c r="F48" i="1"/>
  <c r="R28" i="1"/>
  <c r="J40" i="1"/>
  <c r="I49" i="1"/>
  <c r="D14" i="1"/>
  <c r="G20" i="1"/>
  <c r="R34" i="1"/>
  <c r="L40" i="1"/>
  <c r="P41" i="1" l="1"/>
  <c r="Q40" i="1"/>
  <c r="L14" i="1"/>
  <c r="R29" i="1"/>
  <c r="O20" i="1"/>
  <c r="Q48" i="1"/>
  <c r="J49" i="1"/>
  <c r="G41" i="1"/>
  <c r="H49" i="1"/>
  <c r="J41" i="1"/>
  <c r="I29" i="1"/>
  <c r="G35" i="1"/>
  <c r="Q34" i="1"/>
  <c r="P29" i="1"/>
  <c r="H41" i="1"/>
  <c r="D41" i="1"/>
  <c r="I20" i="1"/>
  <c r="Q19" i="1"/>
  <c r="M14" i="1"/>
  <c r="K14" i="1"/>
  <c r="H29" i="1"/>
  <c r="D29" i="1"/>
  <c r="F49" i="1"/>
  <c r="F14" i="1"/>
  <c r="E14" i="1"/>
  <c r="J29" i="1"/>
  <c r="K20" i="1"/>
  <c r="I41" i="1"/>
  <c r="R20" i="1"/>
  <c r="G29" i="1"/>
  <c r="Q28" i="1"/>
  <c r="D20" i="1"/>
  <c r="M20" i="1"/>
  <c r="H14" i="1"/>
  <c r="Q13" i="1"/>
  <c r="J14" i="1"/>
  <c r="J20" i="1"/>
  <c r="P35" i="1"/>
  <c r="J35" i="1"/>
  <c r="H20" i="1"/>
  <c r="D49" i="1"/>
  <c r="L20" i="1"/>
  <c r="R41" i="1"/>
  <c r="F20" i="1"/>
  <c r="K49" i="1"/>
  <c r="M29" i="1"/>
  <c r="R14" i="1"/>
  <c r="O14" i="1"/>
  <c r="F29" i="1"/>
</calcChain>
</file>

<file path=xl/sharedStrings.xml><?xml version="1.0" encoding="utf-8"?>
<sst xmlns="http://schemas.openxmlformats.org/spreadsheetml/2006/main" count="103" uniqueCount="47">
  <si>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</si>
  <si>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</si>
  <si>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</si>
  <si>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</si>
  <si>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</si>
  <si>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</si>
  <si>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</si>
  <si>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</si>
  <si>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</si>
  <si>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</si>
  <si>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</si>
  <si>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</si>
  <si>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</si>
  <si>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</si>
  <si>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</si>
  <si>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</si>
  <si>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</si>
  <si>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</si>
  <si>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</si>
  <si>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</si>
  <si>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UK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</si>
  <si>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</si>
  <si>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</si>
  <si>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</si>
  <si>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</si>
  <si>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</si>
  <si>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</si>
  <si>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</si>
  <si>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</si>
  <si>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</si>
  <si>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</si>
  <si>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</si>
  <si>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</si>
  <si>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</si>
  <si>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</si>
  <si>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</si>
  <si>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</si>
  <si>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</si>
  <si>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</si>
  <si>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</si>
  <si>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</si>
  <si>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</si>
  <si>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</si>
  <si>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</si>
  <si>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</si>
  <si>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16.04.2020</t>
  </si>
  <si>
    <t>Week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</si>
</sst>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7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1" fillId="0" borderId="0"/>
  </cellStyleXfs>
  <cellXfs count="104">
    <xf numFmtId="0" fontId="0" fillId="0" borderId="0" xfId="0"/>
    <xf numFmtId="0" fontId="1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7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5" fillId="3" borderId="13" xfId="0" applyFont="1" applyFill="1" applyBorder="1"/>
    <xf numFmtId="0" fontId="16" fillId="4" borderId="14" xfId="0" applyFont="1" applyFill="1" applyBorder="1" applyAlignment="1">
      <alignment horizontal="right"/>
    </xf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2" fontId="16" fillId="4" borderId="18" xfId="1" applyNumberFormat="1" applyFont="1" applyFill="1" applyBorder="1"/>
    <xf numFmtId="2" fontId="16" fillId="5" borderId="19" xfId="1" applyNumberFormat="1" applyFont="1" applyFill="1" applyBorder="1"/>
    <xf numFmtId="0" fontId="15" fillId="3" borderId="10" xfId="0" applyFont="1" applyFill="1" applyBorder="1" applyAlignment="1">
      <alignment horizontal="right"/>
    </xf>
    <xf numFmtId="2" fontId="18" fillId="3" borderId="20" xfId="1" applyNumberFormat="1" applyFont="1" applyFill="1" applyBorder="1"/>
    <xf numFmtId="4" fontId="18" fillId="3" borderId="21" xfId="1" applyNumberFormat="1" applyFont="1" applyFill="1" applyBorder="1"/>
    <xf numFmtId="4" fontId="18" fillId="3" borderId="22" xfId="1" applyNumberFormat="1" applyFont="1" applyFill="1" applyBorder="1"/>
    <xf numFmtId="4" fontId="18" fillId="4" borderId="23" xfId="1" applyNumberFormat="1" applyFont="1" applyFill="1" applyBorder="1"/>
    <xf numFmtId="4" fontId="18" fillId="5" borderId="24" xfId="1" applyNumberFormat="1" applyFont="1" applyFill="1" applyBorder="1"/>
    <xf numFmtId="0" fontId="19" fillId="0" borderId="0" xfId="0" applyFont="1"/>
    <xf numFmtId="0" fontId="20" fillId="3" borderId="10" xfId="0" applyFont="1" applyFill="1" applyBorder="1" applyAlignment="1">
      <alignment horizontal="right"/>
    </xf>
    <xf numFmtId="165" fontId="20" fillId="3" borderId="20" xfId="1" applyNumberFormat="1" applyFont="1" applyFill="1" applyBorder="1"/>
    <xf numFmtId="165" fontId="20" fillId="3" borderId="21" xfId="1" applyNumberFormat="1" applyFont="1" applyFill="1" applyBorder="1"/>
    <xf numFmtId="165" fontId="21" fillId="3" borderId="21" xfId="1" applyNumberFormat="1" applyFont="1" applyFill="1" applyBorder="1"/>
    <xf numFmtId="165" fontId="21" fillId="3" borderId="22" xfId="1" applyNumberFormat="1" applyFont="1" applyFill="1" applyBorder="1"/>
    <xf numFmtId="165" fontId="20" fillId="4" borderId="23" xfId="1" applyNumberFormat="1" applyFont="1" applyFill="1" applyBorder="1"/>
    <xf numFmtId="165" fontId="20" fillId="5" borderId="24" xfId="1" applyNumberFormat="1" applyFont="1" applyFill="1" applyBorder="1"/>
    <xf numFmtId="1" fontId="20" fillId="3" borderId="20" xfId="0" applyNumberFormat="1" applyFont="1" applyFill="1" applyBorder="1"/>
    <xf numFmtId="1" fontId="20" fillId="3" borderId="21" xfId="0" applyNumberFormat="1" applyFont="1" applyFill="1" applyBorder="1"/>
    <xf numFmtId="1" fontId="20" fillId="3" borderId="22" xfId="0" applyNumberFormat="1" applyFont="1" applyFill="1" applyBorder="1"/>
    <xf numFmtId="1" fontId="20" fillId="4" borderId="23" xfId="0" applyNumberFormat="1" applyFont="1" applyFill="1" applyBorder="1"/>
    <xf numFmtId="1" fontId="20" fillId="5" borderId="21" xfId="0" applyNumberFormat="1" applyFont="1" applyFill="1" applyBorder="1"/>
    <xf numFmtId="0" fontId="22" fillId="0" borderId="0" xfId="0" applyFont="1"/>
    <xf numFmtId="0" fontId="23" fillId="3" borderId="10" xfId="0" applyFont="1" applyFill="1" applyBorder="1" applyAlignment="1">
      <alignment horizontal="right"/>
    </xf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2" fontId="23" fillId="3" borderId="22" xfId="0" applyNumberFormat="1" applyFont="1" applyFill="1" applyBorder="1"/>
    <xf numFmtId="2" fontId="23" fillId="4" borderId="23" xfId="0" applyNumberFormat="1" applyFont="1" applyFill="1" applyBorder="1"/>
    <xf numFmtId="2" fontId="23" fillId="5" borderId="24" xfId="0" applyNumberFormat="1" applyFont="1" applyFill="1" applyBorder="1"/>
    <xf numFmtId="0" fontId="15" fillId="3" borderId="25" xfId="0" applyFont="1" applyFill="1" applyBorder="1"/>
    <xf numFmtId="0" fontId="15" fillId="3" borderId="26" xfId="0" applyFont="1" applyFill="1" applyBorder="1"/>
    <xf numFmtId="0" fontId="15" fillId="4" borderId="26" xfId="0" applyFont="1" applyFill="1" applyBorder="1"/>
    <xf numFmtId="0" fontId="15" fillId="5" borderId="27" xfId="0" applyFont="1" applyFill="1" applyBorder="1"/>
    <xf numFmtId="0" fontId="23" fillId="3" borderId="28" xfId="0" applyFont="1" applyFill="1" applyBorder="1" applyAlignment="1">
      <alignment horizontal="right"/>
    </xf>
    <xf numFmtId="2" fontId="23" fillId="3" borderId="29" xfId="0" applyNumberFormat="1" applyFont="1" applyFill="1" applyBorder="1"/>
    <xf numFmtId="2" fontId="23" fillId="3" borderId="30" xfId="0" applyNumberFormat="1" applyFont="1" applyFill="1" applyBorder="1"/>
    <xf numFmtId="2" fontId="23" fillId="3" borderId="31" xfId="0" applyNumberFormat="1" applyFont="1" applyFill="1" applyBorder="1"/>
    <xf numFmtId="2" fontId="23" fillId="4" borderId="32" xfId="0" applyNumberFormat="1" applyFont="1" applyFill="1" applyBorder="1"/>
    <xf numFmtId="2" fontId="23" fillId="5" borderId="33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21" xfId="0" applyFont="1" applyFill="1" applyBorder="1"/>
    <xf numFmtId="4" fontId="15" fillId="3" borderId="21" xfId="0" applyNumberFormat="1" applyFont="1" applyFill="1" applyBorder="1"/>
    <xf numFmtId="4" fontId="15" fillId="3" borderId="22" xfId="0" applyNumberFormat="1" applyFont="1" applyFill="1" applyBorder="1"/>
    <xf numFmtId="4" fontId="15" fillId="4" borderId="23" xfId="0" applyNumberFormat="1" applyFont="1" applyFill="1" applyBorder="1"/>
    <xf numFmtId="165" fontId="20" fillId="3" borderId="22" xfId="1" applyNumberFormat="1" applyFont="1" applyFill="1" applyBorder="1"/>
    <xf numFmtId="2" fontId="20" fillId="3" borderId="21" xfId="0" applyNumberFormat="1" applyFont="1" applyFill="1" applyBorder="1"/>
    <xf numFmtId="1" fontId="20" fillId="5" borderId="24" xfId="0" applyNumberFormat="1" applyFont="1" applyFill="1" applyBorder="1"/>
    <xf numFmtId="2" fontId="24" fillId="4" borderId="16" xfId="1" applyNumberFormat="1" applyFont="1" applyFill="1" applyBorder="1"/>
    <xf numFmtId="2" fontId="18" fillId="5" borderId="24" xfId="1" applyNumberFormat="1" applyFont="1" applyFill="1" applyBorder="1"/>
    <xf numFmtId="2" fontId="25" fillId="4" borderId="16" xfId="1" applyNumberFormat="1" applyFont="1" applyFill="1" applyBorder="1"/>
    <xf numFmtId="2" fontId="18" fillId="3" borderId="21" xfId="1" applyNumberFormat="1" applyFont="1" applyFill="1" applyBorder="1"/>
    <xf numFmtId="0" fontId="16" fillId="4" borderId="34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right"/>
    </xf>
    <xf numFmtId="0" fontId="16" fillId="4" borderId="35" xfId="0" applyFont="1" applyFill="1" applyBorder="1"/>
    <xf numFmtId="0" fontId="16" fillId="4" borderId="36" xfId="0" applyFont="1" applyFill="1" applyBorder="1"/>
    <xf numFmtId="2" fontId="16" fillId="4" borderId="36" xfId="0" applyNumberFormat="1" applyFont="1" applyFill="1" applyBorder="1"/>
    <xf numFmtId="2" fontId="16" fillId="5" borderId="37" xfId="0" applyNumberFormat="1" applyFont="1" applyFill="1" applyBorder="1"/>
    <xf numFmtId="4" fontId="15" fillId="3" borderId="20" xfId="0" applyNumberFormat="1" applyFont="1" applyFill="1" applyBorder="1"/>
    <xf numFmtId="4" fontId="15" fillId="4" borderId="38" xfId="0" applyNumberFormat="1" applyFont="1" applyFill="1" applyBorder="1"/>
    <xf numFmtId="4" fontId="15" fillId="5" borderId="23" xfId="0" applyNumberFormat="1" applyFont="1" applyFill="1" applyBorder="1"/>
    <xf numFmtId="165" fontId="21" fillId="4" borderId="38" xfId="1" applyNumberFormat="1" applyFont="1" applyFill="1" applyBorder="1"/>
    <xf numFmtId="1" fontId="20" fillId="4" borderId="38" xfId="0" applyNumberFormat="1" applyFont="1" applyFill="1" applyBorder="1"/>
    <xf numFmtId="1" fontId="20" fillId="5" borderId="23" xfId="0" applyNumberFormat="1" applyFont="1" applyFill="1" applyBorder="1"/>
    <xf numFmtId="2" fontId="23" fillId="4" borderId="39" xfId="0" applyNumberFormat="1" applyFont="1" applyFill="1" applyBorder="1"/>
    <xf numFmtId="2" fontId="23" fillId="5" borderId="32" xfId="0" applyNumberFormat="1" applyFont="1" applyFill="1" applyBorder="1"/>
    <xf numFmtId="0" fontId="26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I9" sqref="C6:R9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45</v>
      </c>
      <c r="T2" s="6"/>
    </row>
    <row r="3" spans="1:30" s="12" customFormat="1" ht="13.8" x14ac:dyDescent="0.25">
      <c r="C3" s="13"/>
      <c r="P3" s="14" t="s">
        <v>46</v>
      </c>
      <c r="Q3" s="15" t="s">
        <v>2</v>
      </c>
      <c r="R3" s="16">
        <v>43927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43933</v>
      </c>
    </row>
    <row r="5" spans="1:30" ht="6.6" customHeight="1" x14ac:dyDescent="0.3">
      <c r="C5" s="18"/>
    </row>
    <row r="6" spans="1:30" ht="28.35" customHeight="1" x14ac:dyDescent="0.5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30" ht="14.4" thickBot="1" x14ac:dyDescent="0.3">
      <c r="A9" s="20"/>
      <c r="B9" s="20"/>
      <c r="C9" s="24"/>
      <c r="D9" s="25" t="s">
        <v>6</v>
      </c>
      <c r="E9" s="26" t="s">
        <v>7</v>
      </c>
      <c r="F9" s="26" t="s">
        <v>8</v>
      </c>
      <c r="G9" s="26" t="s">
        <v>9</v>
      </c>
      <c r="H9" s="26" t="s">
        <v>10</v>
      </c>
      <c r="I9" s="26" t="s">
        <v>11</v>
      </c>
      <c r="J9" s="26" t="s">
        <v>12</v>
      </c>
      <c r="K9" s="26" t="s">
        <v>13</v>
      </c>
      <c r="L9" s="26" t="s">
        <v>14</v>
      </c>
      <c r="M9" s="26" t="s">
        <v>15</v>
      </c>
      <c r="N9" s="26" t="s">
        <v>16</v>
      </c>
      <c r="O9" s="26" t="s">
        <v>17</v>
      </c>
      <c r="P9" s="27" t="s">
        <v>18</v>
      </c>
      <c r="Q9" s="28" t="s">
        <v>19</v>
      </c>
      <c r="R9" s="29" t="s">
        <v>20</v>
      </c>
    </row>
    <row r="10" spans="1:30" ht="14.4" x14ac:dyDescent="0.3">
      <c r="A10" s="1" t="s">
        <v>21</v>
      </c>
      <c r="B10" s="1" t="s">
        <v>22</v>
      </c>
      <c r="C10" s="30" t="s">
        <v>23</v>
      </c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30" ht="13.8" x14ac:dyDescent="0.3">
      <c r="C11" s="34" t="s">
        <v>24</v>
      </c>
      <c r="D11" s="35">
        <v>61.08</v>
      </c>
      <c r="E11" s="36">
        <v>63.619900000000001</v>
      </c>
      <c r="F11" s="36">
        <v>36.020000000000003</v>
      </c>
      <c r="G11" s="36">
        <v>82.51</v>
      </c>
      <c r="H11" s="36">
        <v>90.95</v>
      </c>
      <c r="I11" s="36">
        <v>67</v>
      </c>
      <c r="J11" s="36">
        <v>88.72</v>
      </c>
      <c r="K11" s="36">
        <v>21</v>
      </c>
      <c r="L11" s="36">
        <v>72.59</v>
      </c>
      <c r="M11" s="36">
        <v>138.8049</v>
      </c>
      <c r="N11" s="36"/>
      <c r="O11" s="36">
        <v>65.326300000000003</v>
      </c>
      <c r="P11" s="37"/>
      <c r="Q11" s="38">
        <v>69.274679282545478</v>
      </c>
      <c r="R11" s="39">
        <v>27.857100000000003</v>
      </c>
    </row>
    <row r="12" spans="1:30" ht="13.8" x14ac:dyDescent="0.3">
      <c r="C12" s="40" t="s">
        <v>25</v>
      </c>
      <c r="D12" s="41">
        <v>67.75</v>
      </c>
      <c r="E12" s="42">
        <v>63.620800000000003</v>
      </c>
      <c r="F12" s="42">
        <v>41.37</v>
      </c>
      <c r="G12" s="42">
        <v>84.01</v>
      </c>
      <c r="H12" s="42">
        <v>90.95</v>
      </c>
      <c r="I12" s="42">
        <v>67</v>
      </c>
      <c r="J12" s="42">
        <v>88.72</v>
      </c>
      <c r="K12" s="42">
        <v>34</v>
      </c>
      <c r="L12" s="42">
        <v>100.95</v>
      </c>
      <c r="M12" s="42">
        <v>138.8049</v>
      </c>
      <c r="N12" s="42"/>
      <c r="O12" s="42">
        <v>65.326300000000003</v>
      </c>
      <c r="P12" s="43"/>
      <c r="Q12" s="44">
        <v>72.915984538106912</v>
      </c>
      <c r="R12" s="45">
        <v>31.168400000000002</v>
      </c>
    </row>
    <row r="13" spans="1:30" x14ac:dyDescent="0.25">
      <c r="A13" s="46"/>
      <c r="B13" s="46"/>
      <c r="C13" s="47" t="s">
        <v>26</v>
      </c>
      <c r="D13" s="48">
        <f>D12-D11</f>
        <v>6.6700000000000017</v>
      </c>
      <c r="E13" s="49">
        <f>E11-E12</f>
        <v>-9.0000000000145519E-4</v>
      </c>
      <c r="F13" s="49">
        <f t="shared" ref="F13:R13" si="0">F11-F12</f>
        <v>-5.3499999999999943</v>
      </c>
      <c r="G13" s="49">
        <f t="shared" si="0"/>
        <v>-1.5</v>
      </c>
      <c r="H13" s="49">
        <f t="shared" si="0"/>
        <v>0</v>
      </c>
      <c r="I13" s="49">
        <f t="shared" si="0"/>
        <v>0</v>
      </c>
      <c r="J13" s="49">
        <f t="shared" si="0"/>
        <v>0</v>
      </c>
      <c r="K13" s="49">
        <f t="shared" si="0"/>
        <v>-13</v>
      </c>
      <c r="L13" s="49">
        <f t="shared" si="0"/>
        <v>-28.36</v>
      </c>
      <c r="M13" s="49">
        <f t="shared" si="0"/>
        <v>0</v>
      </c>
      <c r="N13" s="50">
        <f t="shared" si="0"/>
        <v>0</v>
      </c>
      <c r="O13" s="49">
        <f t="shared" si="0"/>
        <v>0</v>
      </c>
      <c r="P13" s="51">
        <f t="shared" si="0"/>
        <v>0</v>
      </c>
      <c r="Q13" s="52">
        <f t="shared" si="0"/>
        <v>-3.6413052555614343</v>
      </c>
      <c r="R13" s="53">
        <f t="shared" si="0"/>
        <v>-3.3112999999999992</v>
      </c>
    </row>
    <row r="14" spans="1:30" x14ac:dyDescent="0.25">
      <c r="A14" s="46"/>
      <c r="B14" s="46"/>
      <c r="C14" s="47" t="s">
        <v>27</v>
      </c>
      <c r="D14" s="54">
        <f>D11/$Q11*100</f>
        <v>88.170743816622448</v>
      </c>
      <c r="E14" s="55">
        <f t="shared" ref="E14:O14" si="1">E11/$Q11*100</f>
        <v>91.837162811708225</v>
      </c>
      <c r="F14" s="55">
        <f t="shared" si="1"/>
        <v>51.995910155120185</v>
      </c>
      <c r="G14" s="55">
        <f t="shared" si="1"/>
        <v>119.10556765405238</v>
      </c>
      <c r="H14" s="55">
        <f t="shared" si="1"/>
        <v>131.28895137723987</v>
      </c>
      <c r="I14" s="55">
        <f t="shared" si="1"/>
        <v>96.716434769379561</v>
      </c>
      <c r="J14" s="55">
        <f t="shared" si="1"/>
        <v>128.06988198118441</v>
      </c>
      <c r="K14" s="55">
        <f t="shared" si="1"/>
        <v>30.314106420253299</v>
      </c>
      <c r="L14" s="55">
        <f t="shared" si="1"/>
        <v>104.78576119267558</v>
      </c>
      <c r="M14" s="55">
        <f t="shared" si="1"/>
        <v>200.36888144060083</v>
      </c>
      <c r="N14" s="55"/>
      <c r="O14" s="55">
        <f t="shared" si="1"/>
        <v>94.300400487685394</v>
      </c>
      <c r="P14" s="56"/>
      <c r="Q14" s="57"/>
      <c r="R14" s="58">
        <f>R11/$Q11*100</f>
        <v>40.212528283792295</v>
      </c>
    </row>
    <row r="15" spans="1:30" x14ac:dyDescent="0.25">
      <c r="A15" s="59"/>
      <c r="B15" s="59"/>
      <c r="C15" s="60" t="s">
        <v>28</v>
      </c>
      <c r="D15" s="61">
        <v>2.8869310000000001</v>
      </c>
      <c r="E15" s="62">
        <v>3.1092119999999999</v>
      </c>
      <c r="F15" s="62">
        <v>22.369199999999999</v>
      </c>
      <c r="G15" s="62">
        <v>7.4681090000000001</v>
      </c>
      <c r="H15" s="62">
        <v>4.4548459999999999</v>
      </c>
      <c r="I15" s="62">
        <v>19.36477</v>
      </c>
      <c r="J15" s="62">
        <v>10.57939</v>
      </c>
      <c r="K15" s="62">
        <v>8.4657839999999993</v>
      </c>
      <c r="L15" s="62">
        <v>2.9066770000000002</v>
      </c>
      <c r="M15" s="62">
        <v>12.07738</v>
      </c>
      <c r="N15" s="62"/>
      <c r="O15" s="62">
        <v>6.32</v>
      </c>
      <c r="P15" s="63"/>
      <c r="Q15" s="64"/>
      <c r="R15" s="65"/>
    </row>
    <row r="16" spans="1:30" ht="14.4" x14ac:dyDescent="0.3">
      <c r="A16" s="1" t="s">
        <v>21</v>
      </c>
      <c r="B16" s="1" t="s">
        <v>29</v>
      </c>
      <c r="C16" s="30" t="s">
        <v>30</v>
      </c>
      <c r="D16" s="66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8"/>
      <c r="R16" s="69"/>
    </row>
    <row r="17" spans="1:18" ht="13.8" x14ac:dyDescent="0.3">
      <c r="C17" s="34" t="s">
        <v>24</v>
      </c>
      <c r="D17" s="35">
        <v>266.67</v>
      </c>
      <c r="E17" s="36"/>
      <c r="F17" s="36">
        <v>137.30000000000001</v>
      </c>
      <c r="G17" s="36">
        <v>137.36000000000001</v>
      </c>
      <c r="H17" s="36">
        <v>216.57</v>
      </c>
      <c r="I17" s="36">
        <v>192</v>
      </c>
      <c r="J17" s="36">
        <v>206.86</v>
      </c>
      <c r="K17" s="36">
        <v>124</v>
      </c>
      <c r="L17" s="36">
        <v>291.64</v>
      </c>
      <c r="M17" s="36">
        <v>198.8545</v>
      </c>
      <c r="N17" s="36">
        <v>78.489999999999995</v>
      </c>
      <c r="O17" s="36">
        <v>300.43270000000001</v>
      </c>
      <c r="P17" s="37"/>
      <c r="Q17" s="38">
        <v>185.11390009617395</v>
      </c>
      <c r="R17" s="39">
        <v>166.51580000000001</v>
      </c>
    </row>
    <row r="18" spans="1:18" ht="13.8" x14ac:dyDescent="0.3">
      <c r="C18" s="40" t="s">
        <v>25</v>
      </c>
      <c r="D18" s="41">
        <v>268.89</v>
      </c>
      <c r="E18" s="42"/>
      <c r="F18" s="42">
        <v>126.5</v>
      </c>
      <c r="G18" s="42">
        <v>160.38</v>
      </c>
      <c r="H18" s="42">
        <v>216.57</v>
      </c>
      <c r="I18" s="42">
        <v>192</v>
      </c>
      <c r="J18" s="42">
        <v>206.86</v>
      </c>
      <c r="K18" s="42">
        <v>134</v>
      </c>
      <c r="L18" s="42">
        <v>284.57</v>
      </c>
      <c r="M18" s="42">
        <v>198.8545</v>
      </c>
      <c r="N18" s="42">
        <v>78.489999999999995</v>
      </c>
      <c r="O18" s="42">
        <v>277.34250000000003</v>
      </c>
      <c r="P18" s="43"/>
      <c r="Q18" s="44">
        <v>184.69691780079725</v>
      </c>
      <c r="R18" s="45">
        <v>146.58320000000001</v>
      </c>
    </row>
    <row r="19" spans="1:18" x14ac:dyDescent="0.25">
      <c r="A19" s="46"/>
      <c r="B19" s="46"/>
      <c r="C19" s="47" t="s">
        <v>26</v>
      </c>
      <c r="D19" s="48">
        <f>D18-D17</f>
        <v>2.2199999999999704</v>
      </c>
      <c r="E19" s="50">
        <f>E17-E18</f>
        <v>0</v>
      </c>
      <c r="F19" s="49">
        <f t="shared" ref="F19:R19" si="2">F17-F18</f>
        <v>10.800000000000011</v>
      </c>
      <c r="G19" s="49">
        <f t="shared" si="2"/>
        <v>-23.019999999999982</v>
      </c>
      <c r="H19" s="49">
        <f t="shared" si="2"/>
        <v>0</v>
      </c>
      <c r="I19" s="49">
        <f t="shared" si="2"/>
        <v>0</v>
      </c>
      <c r="J19" s="49">
        <f t="shared" si="2"/>
        <v>0</v>
      </c>
      <c r="K19" s="49">
        <f t="shared" si="2"/>
        <v>-10</v>
      </c>
      <c r="L19" s="49">
        <f t="shared" si="2"/>
        <v>7.0699999999999932</v>
      </c>
      <c r="M19" s="49">
        <f t="shared" si="2"/>
        <v>0</v>
      </c>
      <c r="N19" s="50">
        <f t="shared" si="2"/>
        <v>0</v>
      </c>
      <c r="O19" s="49">
        <f t="shared" si="2"/>
        <v>23.090199999999982</v>
      </c>
      <c r="P19" s="51">
        <f t="shared" si="2"/>
        <v>0</v>
      </c>
      <c r="Q19" s="52">
        <f t="shared" si="2"/>
        <v>0.41698229537669818</v>
      </c>
      <c r="R19" s="53">
        <f t="shared" si="2"/>
        <v>19.932600000000008</v>
      </c>
    </row>
    <row r="20" spans="1:18" x14ac:dyDescent="0.25">
      <c r="A20" s="46"/>
      <c r="B20" s="46"/>
      <c r="C20" s="47" t="s">
        <v>27</v>
      </c>
      <c r="D20" s="54">
        <f>D17/$Q17*100</f>
        <v>144.05725332428005</v>
      </c>
      <c r="E20" s="55"/>
      <c r="F20" s="55">
        <f t="shared" ref="F20:O20" si="3">F17/$Q17*100</f>
        <v>74.170551173449027</v>
      </c>
      <c r="G20" s="55">
        <f t="shared" si="3"/>
        <v>74.202963650291025</v>
      </c>
      <c r="H20" s="55">
        <f t="shared" si="3"/>
        <v>116.99283516120798</v>
      </c>
      <c r="I20" s="55">
        <f t="shared" si="3"/>
        <v>103.71992589440795</v>
      </c>
      <c r="J20" s="55">
        <f t="shared" si="3"/>
        <v>111.74741599227724</v>
      </c>
      <c r="K20" s="55">
        <f t="shared" si="3"/>
        <v>66.985785473471807</v>
      </c>
      <c r="L20" s="55">
        <f t="shared" si="3"/>
        <v>157.54624577002673</v>
      </c>
      <c r="M20" s="55">
        <f t="shared" si="3"/>
        <v>107.42278126963305</v>
      </c>
      <c r="N20" s="55"/>
      <c r="O20" s="55">
        <f t="shared" si="3"/>
        <v>162.29613218883802</v>
      </c>
      <c r="P20" s="56"/>
      <c r="Q20" s="57"/>
      <c r="R20" s="58">
        <f>R17/$Q17*100</f>
        <v>89.953158522125293</v>
      </c>
    </row>
    <row r="21" spans="1:18" ht="13.8" thickBot="1" x14ac:dyDescent="0.3">
      <c r="A21" s="59"/>
      <c r="B21" s="59"/>
      <c r="C21" s="70" t="s">
        <v>28</v>
      </c>
      <c r="D21" s="71">
        <v>3.4353379999999998</v>
      </c>
      <c r="E21" s="72"/>
      <c r="F21" s="72">
        <v>17.33456</v>
      </c>
      <c r="G21" s="72">
        <v>8.5791500000000003</v>
      </c>
      <c r="H21" s="72">
        <v>10.284599999999999</v>
      </c>
      <c r="I21" s="72">
        <v>27.880279999999999</v>
      </c>
      <c r="J21" s="72">
        <v>8.257244</v>
      </c>
      <c r="K21" s="72">
        <v>5.8156800000000004</v>
      </c>
      <c r="L21" s="72">
        <v>2.6756139999999999</v>
      </c>
      <c r="M21" s="72">
        <v>8.8119840000000007</v>
      </c>
      <c r="N21" s="72">
        <v>2.6369400000000001</v>
      </c>
      <c r="O21" s="72">
        <v>4.2807639999999996</v>
      </c>
      <c r="P21" s="73"/>
      <c r="Q21" s="74"/>
      <c r="R21" s="75"/>
    </row>
    <row r="22" spans="1:18" ht="14.4" thickBot="1" x14ac:dyDescent="0.35"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spans="1:18" ht="18.600000000000001" thickBot="1" x14ac:dyDescent="0.3">
      <c r="A23" s="20"/>
      <c r="B23" s="20"/>
      <c r="C23" s="77" t="s">
        <v>31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</row>
    <row r="24" spans="1:18" ht="14.4" thickBot="1" x14ac:dyDescent="0.3">
      <c r="A24" s="20"/>
      <c r="B24" s="20"/>
      <c r="C24" s="24"/>
      <c r="D24" s="25" t="s">
        <v>6</v>
      </c>
      <c r="E24" s="26" t="s">
        <v>7</v>
      </c>
      <c r="F24" s="26" t="s">
        <v>8</v>
      </c>
      <c r="G24" s="26" t="s">
        <v>9</v>
      </c>
      <c r="H24" s="26" t="s">
        <v>10</v>
      </c>
      <c r="I24" s="26" t="s">
        <v>11</v>
      </c>
      <c r="J24" s="26" t="s">
        <v>12</v>
      </c>
      <c r="K24" s="26" t="s">
        <v>13</v>
      </c>
      <c r="L24" s="26" t="s">
        <v>14</v>
      </c>
      <c r="M24" s="26" t="s">
        <v>15</v>
      </c>
      <c r="N24" s="26" t="s">
        <v>16</v>
      </c>
      <c r="O24" s="26" t="s">
        <v>17</v>
      </c>
      <c r="P24" s="27" t="s">
        <v>18</v>
      </c>
      <c r="Q24" s="28" t="s">
        <v>19</v>
      </c>
      <c r="R24" s="29" t="s">
        <v>20</v>
      </c>
    </row>
    <row r="25" spans="1:18" ht="14.4" x14ac:dyDescent="0.3">
      <c r="A25" s="1" t="s">
        <v>32</v>
      </c>
      <c r="B25" s="1" t="s">
        <v>33</v>
      </c>
      <c r="C25" s="30" t="s">
        <v>34</v>
      </c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1:18" ht="13.8" x14ac:dyDescent="0.3">
      <c r="C26" s="34" t="s">
        <v>35</v>
      </c>
      <c r="D26" s="35">
        <v>4.04</v>
      </c>
      <c r="E26" s="36"/>
      <c r="F26" s="36">
        <v>1.95</v>
      </c>
      <c r="G26" s="36">
        <v>2.02</v>
      </c>
      <c r="H26" s="36">
        <v>2.46</v>
      </c>
      <c r="I26" s="36">
        <v>2.66</v>
      </c>
      <c r="J26" s="36">
        <v>2.96</v>
      </c>
      <c r="K26" s="36"/>
      <c r="L26" s="36">
        <v>1.94</v>
      </c>
      <c r="M26" s="36">
        <v>2.4138000000000002</v>
      </c>
      <c r="N26" s="36"/>
      <c r="O26" s="36"/>
      <c r="P26" s="37">
        <v>1.9487000000000001</v>
      </c>
      <c r="Q26" s="38">
        <v>2.3922523107436509</v>
      </c>
      <c r="R26" s="39">
        <v>2.0394000000000001</v>
      </c>
    </row>
    <row r="27" spans="1:18" ht="13.8" x14ac:dyDescent="0.3">
      <c r="C27" s="40" t="s">
        <v>25</v>
      </c>
      <c r="D27" s="41">
        <v>4.04</v>
      </c>
      <c r="E27" s="78"/>
      <c r="F27" s="79">
        <v>1.95</v>
      </c>
      <c r="G27" s="79">
        <v>2.14</v>
      </c>
      <c r="H27" s="79">
        <v>2.5500000000000003</v>
      </c>
      <c r="I27" s="79">
        <v>2.67</v>
      </c>
      <c r="J27" s="79">
        <v>2.96</v>
      </c>
      <c r="K27" s="79" t="e">
        <v>#N/A</v>
      </c>
      <c r="L27" s="79">
        <v>2.41</v>
      </c>
      <c r="M27" s="79">
        <v>2.4138000000000002</v>
      </c>
      <c r="N27" s="79"/>
      <c r="O27" s="79"/>
      <c r="P27" s="80">
        <v>2.0477000000000003</v>
      </c>
      <c r="Q27" s="81">
        <v>2.4340549412272359</v>
      </c>
      <c r="R27" s="45">
        <v>2.1593</v>
      </c>
    </row>
    <row r="28" spans="1:18" x14ac:dyDescent="0.25">
      <c r="A28" s="46"/>
      <c r="B28" s="46"/>
      <c r="C28" s="47" t="s">
        <v>26</v>
      </c>
      <c r="D28" s="48">
        <f>D27-D26</f>
        <v>0</v>
      </c>
      <c r="E28" s="50">
        <f>E26-E27</f>
        <v>0</v>
      </c>
      <c r="F28" s="49">
        <f t="shared" ref="F28:R28" si="4">F26-F27</f>
        <v>0</v>
      </c>
      <c r="G28" s="49">
        <f t="shared" si="4"/>
        <v>-0.12000000000000011</v>
      </c>
      <c r="H28" s="49">
        <f t="shared" si="4"/>
        <v>-9.0000000000000302E-2</v>
      </c>
      <c r="I28" s="49">
        <f t="shared" si="4"/>
        <v>-9.9999999999997868E-3</v>
      </c>
      <c r="J28" s="49">
        <f t="shared" si="4"/>
        <v>0</v>
      </c>
      <c r="K28" s="49" t="e">
        <f t="shared" si="4"/>
        <v>#N/A</v>
      </c>
      <c r="L28" s="49">
        <f t="shared" si="4"/>
        <v>-0.4700000000000002</v>
      </c>
      <c r="M28" s="49">
        <f t="shared" si="4"/>
        <v>0</v>
      </c>
      <c r="N28" s="50"/>
      <c r="O28" s="50"/>
      <c r="P28" s="82">
        <f t="shared" si="4"/>
        <v>-9.9000000000000199E-2</v>
      </c>
      <c r="Q28" s="52">
        <f t="shared" si="4"/>
        <v>-4.1802630483585013E-2</v>
      </c>
      <c r="R28" s="53">
        <f t="shared" si="4"/>
        <v>-0.1198999999999999</v>
      </c>
    </row>
    <row r="29" spans="1:18" x14ac:dyDescent="0.25">
      <c r="A29" s="46"/>
      <c r="B29" s="46"/>
      <c r="C29" s="47" t="s">
        <v>27</v>
      </c>
      <c r="D29" s="54">
        <f t="shared" ref="D29:P29" si="5">D26/$Q26*100</f>
        <v>168.87850758284495</v>
      </c>
      <c r="E29" s="83"/>
      <c r="F29" s="55">
        <f t="shared" si="5"/>
        <v>81.513141036274178</v>
      </c>
      <c r="G29" s="55">
        <f t="shared" si="5"/>
        <v>84.439253791422473</v>
      </c>
      <c r="H29" s="55">
        <f t="shared" si="5"/>
        <v>102.83196253806895</v>
      </c>
      <c r="I29" s="55">
        <f t="shared" si="5"/>
        <v>111.19228469563554</v>
      </c>
      <c r="J29" s="55">
        <f t="shared" si="5"/>
        <v>123.73276793198539</v>
      </c>
      <c r="K29" s="55"/>
      <c r="L29" s="55">
        <f t="shared" si="5"/>
        <v>81.095124928395848</v>
      </c>
      <c r="M29" s="55">
        <f t="shared" si="5"/>
        <v>100.90072811967107</v>
      </c>
      <c r="N29" s="55"/>
      <c r="O29" s="55"/>
      <c r="P29" s="56">
        <f t="shared" si="5"/>
        <v>81.458798942249999</v>
      </c>
      <c r="Q29" s="57"/>
      <c r="R29" s="84">
        <f>R26/$Q26*100</f>
        <v>85.250205040706433</v>
      </c>
    </row>
    <row r="30" spans="1:18" x14ac:dyDescent="0.25">
      <c r="A30" s="59"/>
      <c r="B30" s="59"/>
      <c r="C30" s="60" t="s">
        <v>28</v>
      </c>
      <c r="D30" s="61">
        <v>3.8406950000000002</v>
      </c>
      <c r="E30" s="62"/>
      <c r="F30" s="62">
        <v>23.412749999999999</v>
      </c>
      <c r="G30" s="62">
        <v>13.73917</v>
      </c>
      <c r="H30" s="62">
        <v>4.3833989999999998</v>
      </c>
      <c r="I30" s="62">
        <v>32.047179999999997</v>
      </c>
      <c r="J30" s="62">
        <v>5.0104610000000003</v>
      </c>
      <c r="K30" s="62"/>
      <c r="L30" s="62">
        <v>3.2139790000000001</v>
      </c>
      <c r="M30" s="62">
        <v>11.26131</v>
      </c>
      <c r="N30" s="62"/>
      <c r="O30" s="62"/>
      <c r="P30" s="63">
        <v>3.0910510000000002</v>
      </c>
      <c r="Q30" s="64"/>
      <c r="R30" s="65">
        <v>17.02</v>
      </c>
    </row>
    <row r="31" spans="1:18" ht="14.4" x14ac:dyDescent="0.3">
      <c r="A31" s="1" t="s">
        <v>32</v>
      </c>
      <c r="B31" s="1" t="s">
        <v>36</v>
      </c>
      <c r="C31" s="30" t="s">
        <v>37</v>
      </c>
      <c r="D31" s="66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8"/>
      <c r="R31" s="69"/>
    </row>
    <row r="32" spans="1:18" ht="13.8" x14ac:dyDescent="0.3">
      <c r="C32" s="34" t="s">
        <v>35</v>
      </c>
      <c r="D32" s="35">
        <v>3.71</v>
      </c>
      <c r="E32" s="36"/>
      <c r="F32" s="36"/>
      <c r="G32" s="36">
        <v>1.84</v>
      </c>
      <c r="H32" s="85" t="e">
        <v>#N/A</v>
      </c>
      <c r="I32" s="36">
        <v>2.34</v>
      </c>
      <c r="J32" s="36">
        <v>2.62</v>
      </c>
      <c r="K32" s="36"/>
      <c r="L32" s="36">
        <v>1.25</v>
      </c>
      <c r="M32" s="36"/>
      <c r="N32" s="36"/>
      <c r="O32" s="36"/>
      <c r="P32" s="37">
        <v>1.9414</v>
      </c>
      <c r="Q32" s="38">
        <v>2.2044709560292213</v>
      </c>
      <c r="R32" s="39">
        <v>2.1078000000000001</v>
      </c>
    </row>
    <row r="33" spans="1:18" ht="13.8" x14ac:dyDescent="0.3">
      <c r="C33" s="40" t="s">
        <v>25</v>
      </c>
      <c r="D33" s="41">
        <v>3.71</v>
      </c>
      <c r="E33" s="79"/>
      <c r="F33" s="79"/>
      <c r="G33" s="79">
        <v>1.8900000000000001</v>
      </c>
      <c r="H33" s="79" t="e">
        <v>#N/A</v>
      </c>
      <c r="I33" s="79">
        <v>2.34</v>
      </c>
      <c r="J33" s="79">
        <v>2.62</v>
      </c>
      <c r="K33" s="79"/>
      <c r="L33" s="79">
        <v>1.96</v>
      </c>
      <c r="M33" s="79"/>
      <c r="N33" s="79"/>
      <c r="O33" s="79"/>
      <c r="P33" s="80">
        <v>1.9439000000000002</v>
      </c>
      <c r="Q33" s="81">
        <v>2.2664772884225179</v>
      </c>
      <c r="R33" s="45">
        <v>2.0802</v>
      </c>
    </row>
    <row r="34" spans="1:18" x14ac:dyDescent="0.25">
      <c r="A34" s="46"/>
      <c r="B34" s="46"/>
      <c r="C34" s="47" t="s">
        <v>26</v>
      </c>
      <c r="D34" s="48">
        <f>D33-D32</f>
        <v>0</v>
      </c>
      <c r="E34" s="50"/>
      <c r="F34" s="50">
        <f t="shared" ref="F34:R34" si="6">F32-F33</f>
        <v>0</v>
      </c>
      <c r="G34" s="49">
        <f t="shared" si="6"/>
        <v>-5.0000000000000044E-2</v>
      </c>
      <c r="H34" s="49" t="e">
        <f t="shared" si="6"/>
        <v>#N/A</v>
      </c>
      <c r="I34" s="49">
        <f t="shared" si="6"/>
        <v>0</v>
      </c>
      <c r="J34" s="49">
        <f t="shared" si="6"/>
        <v>0</v>
      </c>
      <c r="K34" s="49"/>
      <c r="L34" s="49">
        <f t="shared" si="6"/>
        <v>-0.71</v>
      </c>
      <c r="M34" s="50">
        <f t="shared" si="6"/>
        <v>0</v>
      </c>
      <c r="N34" s="50"/>
      <c r="O34" s="50"/>
      <c r="P34" s="82">
        <f t="shared" si="6"/>
        <v>-2.5000000000001688E-3</v>
      </c>
      <c r="Q34" s="52">
        <f t="shared" si="6"/>
        <v>-6.200633239329667E-2</v>
      </c>
      <c r="R34" s="53">
        <f t="shared" si="6"/>
        <v>2.7600000000000069E-2</v>
      </c>
    </row>
    <row r="35" spans="1:18" x14ac:dyDescent="0.25">
      <c r="A35" s="46"/>
      <c r="B35" s="46"/>
      <c r="C35" s="47" t="s">
        <v>27</v>
      </c>
      <c r="D35" s="54">
        <f t="shared" ref="D35:P35" si="7">D32/$Q32*100</f>
        <v>168.29434698847635</v>
      </c>
      <c r="E35" s="83"/>
      <c r="F35" s="83"/>
      <c r="G35" s="55">
        <f t="shared" si="7"/>
        <v>83.46673812905567</v>
      </c>
      <c r="H35" s="55" t="e">
        <f t="shared" si="7"/>
        <v>#N/A</v>
      </c>
      <c r="I35" s="55">
        <f t="shared" si="7"/>
        <v>106.14791696847297</v>
      </c>
      <c r="J35" s="55">
        <f t="shared" si="7"/>
        <v>118.84937711854666</v>
      </c>
      <c r="K35" s="55"/>
      <c r="L35" s="55">
        <f t="shared" si="7"/>
        <v>56.702947098543255</v>
      </c>
      <c r="M35" s="55"/>
      <c r="N35" s="55"/>
      <c r="O35" s="55"/>
      <c r="P35" s="56">
        <f t="shared" si="7"/>
        <v>88.066481197689498</v>
      </c>
      <c r="Q35" s="57"/>
      <c r="R35" s="84">
        <f>R32/$Q32*100</f>
        <v>95.614777515447585</v>
      </c>
    </row>
    <row r="36" spans="1:18" ht="13.8" x14ac:dyDescent="0.3">
      <c r="A36" s="59"/>
      <c r="B36" s="59"/>
      <c r="C36" s="60" t="s">
        <v>28</v>
      </c>
      <c r="D36" s="61">
        <v>3.644771</v>
      </c>
      <c r="E36" s="62"/>
      <c r="F36" s="62"/>
      <c r="G36" s="62">
        <v>29.275110000000002</v>
      </c>
      <c r="H36" s="62">
        <v>9.0239469999999997</v>
      </c>
      <c r="I36" s="62">
        <v>27.858440000000002</v>
      </c>
      <c r="J36" s="62">
        <v>19.758189999999999</v>
      </c>
      <c r="K36" s="62"/>
      <c r="L36" s="62">
        <v>5.8674730000000004</v>
      </c>
      <c r="M36" s="62"/>
      <c r="N36" s="62"/>
      <c r="O36" s="62"/>
      <c r="P36" s="63">
        <v>4.5720660000000004</v>
      </c>
      <c r="Q36" s="64"/>
      <c r="R36" s="86">
        <v>25.88</v>
      </c>
    </row>
    <row r="37" spans="1:18" ht="14.4" x14ac:dyDescent="0.3">
      <c r="A37" s="1" t="s">
        <v>32</v>
      </c>
      <c r="B37" s="1" t="s">
        <v>38</v>
      </c>
      <c r="C37" s="30" t="s">
        <v>39</v>
      </c>
      <c r="D37" s="66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8"/>
      <c r="R37" s="69"/>
    </row>
    <row r="38" spans="1:18" ht="13.8" x14ac:dyDescent="0.3">
      <c r="C38" s="34" t="s">
        <v>35</v>
      </c>
      <c r="D38" s="35">
        <v>2.4300000000000002</v>
      </c>
      <c r="E38" s="36"/>
      <c r="F38" s="36"/>
      <c r="G38" s="36">
        <v>1.93</v>
      </c>
      <c r="H38" s="87" t="e">
        <v>#N/A</v>
      </c>
      <c r="I38" s="36">
        <v>2.37</v>
      </c>
      <c r="J38" s="36">
        <v>2.96</v>
      </c>
      <c r="K38" s="36"/>
      <c r="L38" s="36">
        <v>1.48</v>
      </c>
      <c r="M38" s="36"/>
      <c r="N38" s="36"/>
      <c r="O38" s="36"/>
      <c r="P38" s="37">
        <v>1.8381000000000001</v>
      </c>
      <c r="Q38" s="38">
        <v>2.3363563058182328</v>
      </c>
      <c r="R38" s="39">
        <v>2.0394000000000001</v>
      </c>
    </row>
    <row r="39" spans="1:18" ht="13.8" x14ac:dyDescent="0.3">
      <c r="C39" s="40" t="s">
        <v>25</v>
      </c>
      <c r="D39" s="41">
        <v>2.4300000000000002</v>
      </c>
      <c r="E39" s="88"/>
      <c r="F39" s="88"/>
      <c r="G39" s="88">
        <v>1.9000000000000001</v>
      </c>
      <c r="H39" s="42" t="e">
        <v>#N/A</v>
      </c>
      <c r="I39" s="42">
        <v>2.37</v>
      </c>
      <c r="J39" s="42">
        <v>2.96</v>
      </c>
      <c r="K39" s="42"/>
      <c r="L39" s="42">
        <v>2.0300000000000002</v>
      </c>
      <c r="M39" s="42"/>
      <c r="N39" s="42"/>
      <c r="O39" s="42"/>
      <c r="P39" s="43">
        <v>1.9047000000000001</v>
      </c>
      <c r="Q39" s="44">
        <v>2.3614823447061735</v>
      </c>
      <c r="R39" s="45">
        <v>1.9784000000000002</v>
      </c>
    </row>
    <row r="40" spans="1:18" x14ac:dyDescent="0.25">
      <c r="A40" s="46"/>
      <c r="B40" s="46"/>
      <c r="C40" s="47" t="s">
        <v>26</v>
      </c>
      <c r="D40" s="48">
        <f>D39-D38</f>
        <v>0</v>
      </c>
      <c r="E40" s="50"/>
      <c r="F40" s="50"/>
      <c r="G40" s="49">
        <f t="shared" ref="G40:R40" si="8">G38-G39</f>
        <v>2.9999999999999805E-2</v>
      </c>
      <c r="H40" s="49" t="e">
        <f t="shared" si="8"/>
        <v>#N/A</v>
      </c>
      <c r="I40" s="49">
        <f t="shared" si="8"/>
        <v>0</v>
      </c>
      <c r="J40" s="49">
        <f t="shared" si="8"/>
        <v>0</v>
      </c>
      <c r="K40" s="49"/>
      <c r="L40" s="49">
        <f t="shared" si="8"/>
        <v>-0.55000000000000027</v>
      </c>
      <c r="M40" s="50"/>
      <c r="N40" s="50"/>
      <c r="O40" s="50"/>
      <c r="P40" s="82">
        <f t="shared" si="8"/>
        <v>-6.6599999999999993E-2</v>
      </c>
      <c r="Q40" s="52">
        <f t="shared" si="8"/>
        <v>-2.5126038887940627E-2</v>
      </c>
      <c r="R40" s="53">
        <f t="shared" si="8"/>
        <v>6.0999999999999943E-2</v>
      </c>
    </row>
    <row r="41" spans="1:18" x14ac:dyDescent="0.25">
      <c r="A41" s="46"/>
      <c r="B41" s="46"/>
      <c r="C41" s="47" t="s">
        <v>27</v>
      </c>
      <c r="D41" s="54">
        <f t="shared" ref="D41:P41" si="9">D38/$Q38*100</f>
        <v>104.00810843571105</v>
      </c>
      <c r="E41" s="83"/>
      <c r="F41" s="83"/>
      <c r="G41" s="55">
        <f t="shared" si="9"/>
        <v>82.607263078568835</v>
      </c>
      <c r="H41" s="55" t="e">
        <f t="shared" si="9"/>
        <v>#N/A</v>
      </c>
      <c r="I41" s="55">
        <f t="shared" si="9"/>
        <v>101.44000699285398</v>
      </c>
      <c r="J41" s="55">
        <f t="shared" si="9"/>
        <v>126.69300451428174</v>
      </c>
      <c r="K41" s="55"/>
      <c r="L41" s="55">
        <f t="shared" si="9"/>
        <v>63.34650225714087</v>
      </c>
      <c r="M41" s="55"/>
      <c r="N41" s="55"/>
      <c r="O41" s="55"/>
      <c r="P41" s="56">
        <f t="shared" si="9"/>
        <v>78.673787701926116</v>
      </c>
      <c r="Q41" s="57"/>
      <c r="R41" s="84">
        <f>R38/$Q38*100</f>
        <v>87.289768042711557</v>
      </c>
    </row>
    <row r="42" spans="1:18" ht="13.8" thickBot="1" x14ac:dyDescent="0.3">
      <c r="A42" s="59"/>
      <c r="B42" s="59"/>
      <c r="C42" s="70" t="s">
        <v>28</v>
      </c>
      <c r="D42" s="71">
        <v>6.25</v>
      </c>
      <c r="E42" s="72"/>
      <c r="F42" s="72" t="e">
        <v>#N/A</v>
      </c>
      <c r="G42" s="72">
        <v>16.799330000000001</v>
      </c>
      <c r="H42" s="72">
        <v>10.25642</v>
      </c>
      <c r="I42" s="72">
        <v>41.40155</v>
      </c>
      <c r="J42" s="72">
        <v>17.012740000000001</v>
      </c>
      <c r="K42" s="72" t="e">
        <v>#N/A</v>
      </c>
      <c r="L42" s="72">
        <v>4.566287</v>
      </c>
      <c r="M42" s="72" t="e">
        <v>#N/A</v>
      </c>
      <c r="N42" s="72" t="e">
        <v>#N/A</v>
      </c>
      <c r="O42" s="72" t="e">
        <v>#N/A</v>
      </c>
      <c r="P42" s="73">
        <v>3.7150560000000001</v>
      </c>
      <c r="Q42" s="74"/>
      <c r="R42" s="75">
        <v>19.34</v>
      </c>
    </row>
    <row r="43" spans="1:18" ht="14.4" thickBot="1" x14ac:dyDescent="0.35"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</row>
    <row r="44" spans="1:18" ht="18.600000000000001" thickBot="1" x14ac:dyDescent="0.3">
      <c r="A44" s="20" t="s">
        <v>40</v>
      </c>
      <c r="B44" s="20" t="s">
        <v>41</v>
      </c>
      <c r="C44" s="21" t="s">
        <v>42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1:18" ht="14.4" thickBot="1" x14ac:dyDescent="0.3">
      <c r="A45" s="20"/>
      <c r="B45" s="20"/>
      <c r="C45" s="24"/>
      <c r="D45" s="25" t="s">
        <v>6</v>
      </c>
      <c r="E45" s="26" t="s">
        <v>7</v>
      </c>
      <c r="F45" s="26" t="s">
        <v>8</v>
      </c>
      <c r="G45" s="26" t="s">
        <v>9</v>
      </c>
      <c r="H45" s="26" t="s">
        <v>10</v>
      </c>
      <c r="I45" s="26" t="s">
        <v>11</v>
      </c>
      <c r="J45" s="26" t="s">
        <v>12</v>
      </c>
      <c r="K45" s="26" t="s">
        <v>13</v>
      </c>
      <c r="L45" s="26" t="s">
        <v>14</v>
      </c>
      <c r="M45" s="26" t="s">
        <v>15</v>
      </c>
      <c r="N45" s="26" t="s">
        <v>16</v>
      </c>
      <c r="O45" s="26" t="s">
        <v>17</v>
      </c>
      <c r="P45" s="26" t="s">
        <v>18</v>
      </c>
      <c r="Q45" s="89" t="s">
        <v>19</v>
      </c>
      <c r="R45" s="29" t="s">
        <v>20</v>
      </c>
    </row>
    <row r="46" spans="1:18" ht="13.8" x14ac:dyDescent="0.3">
      <c r="C46" s="90" t="s">
        <v>43</v>
      </c>
      <c r="D46" s="91">
        <v>557.70000000000005</v>
      </c>
      <c r="E46" s="92"/>
      <c r="F46" s="93">
        <v>364</v>
      </c>
      <c r="G46" s="93"/>
      <c r="H46" s="93" t="e">
        <v>#N/A</v>
      </c>
      <c r="I46" s="93">
        <v>546</v>
      </c>
      <c r="J46" s="93">
        <v>488.66</v>
      </c>
      <c r="K46" s="92">
        <v>388.95</v>
      </c>
      <c r="L46" s="92"/>
      <c r="M46" s="92"/>
      <c r="N46" s="92"/>
      <c r="O46" s="92"/>
      <c r="P46" s="92"/>
      <c r="Q46" s="38">
        <v>465.23412691425347</v>
      </c>
      <c r="R46" s="94"/>
    </row>
    <row r="47" spans="1:18" ht="13.8" x14ac:dyDescent="0.3">
      <c r="C47" s="40" t="s">
        <v>25</v>
      </c>
      <c r="D47" s="95">
        <v>573.20000000000005</v>
      </c>
      <c r="E47" s="79"/>
      <c r="F47" s="79">
        <v>369</v>
      </c>
      <c r="G47" s="79" t="e">
        <v>#N/A</v>
      </c>
      <c r="H47" s="79" t="e">
        <v>#N/A</v>
      </c>
      <c r="I47" s="79">
        <v>561</v>
      </c>
      <c r="J47" s="79">
        <v>496.34000000000003</v>
      </c>
      <c r="K47" s="79">
        <v>407.95</v>
      </c>
      <c r="L47" s="79"/>
      <c r="M47" s="79"/>
      <c r="N47" s="79"/>
      <c r="O47" s="79"/>
      <c r="P47" s="79"/>
      <c r="Q47" s="96">
        <v>479.81776696415994</v>
      </c>
      <c r="R47" s="97"/>
    </row>
    <row r="48" spans="1:18" x14ac:dyDescent="0.25">
      <c r="A48" s="46"/>
      <c r="B48" s="46"/>
      <c r="C48" s="47" t="s">
        <v>26</v>
      </c>
      <c r="D48" s="48">
        <f>D47-D46</f>
        <v>15.5</v>
      </c>
      <c r="E48" s="50">
        <f>E46-E47</f>
        <v>0</v>
      </c>
      <c r="F48" s="49">
        <f t="shared" ref="F48:Q48" si="10">F46-F47</f>
        <v>-5</v>
      </c>
      <c r="G48" s="49" t="e">
        <f t="shared" si="10"/>
        <v>#N/A</v>
      </c>
      <c r="H48" s="49" t="e">
        <f t="shared" si="10"/>
        <v>#N/A</v>
      </c>
      <c r="I48" s="49">
        <f t="shared" si="10"/>
        <v>-15</v>
      </c>
      <c r="J48" s="49">
        <f t="shared" si="10"/>
        <v>-7.6800000000000068</v>
      </c>
      <c r="K48" s="49">
        <f t="shared" si="10"/>
        <v>-19</v>
      </c>
      <c r="L48" s="50">
        <f t="shared" si="10"/>
        <v>0</v>
      </c>
      <c r="M48" s="50">
        <f t="shared" si="10"/>
        <v>0</v>
      </c>
      <c r="N48" s="50">
        <f t="shared" si="10"/>
        <v>0</v>
      </c>
      <c r="O48" s="50">
        <f t="shared" si="10"/>
        <v>0</v>
      </c>
      <c r="P48" s="50">
        <f t="shared" si="10"/>
        <v>0</v>
      </c>
      <c r="Q48" s="98">
        <f t="shared" si="10"/>
        <v>-14.583640049906478</v>
      </c>
      <c r="R48" s="53"/>
    </row>
    <row r="49" spans="1:18" x14ac:dyDescent="0.25">
      <c r="A49" s="46"/>
      <c r="B49" s="46"/>
      <c r="C49" s="47" t="s">
        <v>27</v>
      </c>
      <c r="D49" s="54">
        <f t="shared" ref="D49" si="11">D46/$Q46*100</f>
        <v>119.87512689557893</v>
      </c>
      <c r="E49" s="55"/>
      <c r="F49" s="55">
        <f t="shared" ref="F49:K49" si="12">F46/$Q46*100</f>
        <v>78.240176062382503</v>
      </c>
      <c r="G49" s="55"/>
      <c r="H49" s="55" t="e">
        <f t="shared" si="12"/>
        <v>#N/A</v>
      </c>
      <c r="I49" s="55">
        <f t="shared" si="12"/>
        <v>117.36026409357376</v>
      </c>
      <c r="J49" s="55">
        <f t="shared" si="12"/>
        <v>105.0352869083622</v>
      </c>
      <c r="K49" s="55">
        <f t="shared" si="12"/>
        <v>83.603067251273828</v>
      </c>
      <c r="L49" s="55"/>
      <c r="M49" s="55"/>
      <c r="N49" s="55"/>
      <c r="O49" s="55"/>
      <c r="P49" s="55"/>
      <c r="Q49" s="99"/>
      <c r="R49" s="100"/>
    </row>
    <row r="50" spans="1:18" ht="13.8" thickBot="1" x14ac:dyDescent="0.3">
      <c r="A50" s="59"/>
      <c r="B50" s="59"/>
      <c r="C50" s="70" t="s">
        <v>28</v>
      </c>
      <c r="D50" s="71">
        <v>8.5664829296438594</v>
      </c>
      <c r="E50" s="72"/>
      <c r="F50" s="72">
        <v>7.8569060976957168</v>
      </c>
      <c r="G50" s="72"/>
      <c r="H50" s="72">
        <v>2.3916913218016864</v>
      </c>
      <c r="I50" s="72">
        <v>29.818186282333009</v>
      </c>
      <c r="J50" s="72">
        <v>15.178560467485912</v>
      </c>
      <c r="K50" s="72">
        <v>36.188172901039813</v>
      </c>
      <c r="L50" s="72"/>
      <c r="M50" s="72"/>
      <c r="N50" s="72"/>
      <c r="O50" s="72"/>
      <c r="P50" s="72"/>
      <c r="Q50" s="101"/>
      <c r="R50" s="102"/>
    </row>
    <row r="51" spans="1:18" x14ac:dyDescent="0.25">
      <c r="C51" s="103" t="s">
        <v>44</v>
      </c>
    </row>
  </sheetData>
  <mergeCells count="1">
    <mergeCell ref="C6:R6"/>
  </mergeCells>
  <conditionalFormatting sqref="D18:R18 D21:R21 D26:O30 D33:O36 D39:O42 Q26:R30 D11:R15 Q39:R42 Q33:R36 D46:P46 R46 D47:R50">
    <cfRule type="containsErrors" dxfId="11" priority="12" stopIfTrue="1">
      <formula>ISERROR(D11)</formula>
    </cfRule>
  </conditionalFormatting>
  <conditionalFormatting sqref="D17:R17">
    <cfRule type="containsErrors" dxfId="10" priority="11" stopIfTrue="1">
      <formula>ISERROR(D17)</formula>
    </cfRule>
  </conditionalFormatting>
  <conditionalFormatting sqref="D32:O32 Q32:R32">
    <cfRule type="containsErrors" dxfId="9" priority="10" stopIfTrue="1">
      <formula>ISERROR(D32)</formula>
    </cfRule>
  </conditionalFormatting>
  <conditionalFormatting sqref="D38:O38 Q38:R38">
    <cfRule type="containsErrors" dxfId="8" priority="9" stopIfTrue="1">
      <formula>ISERROR(D38)</formula>
    </cfRule>
  </conditionalFormatting>
  <conditionalFormatting sqref="D19:R19 Q20">
    <cfRule type="containsErrors" dxfId="7" priority="8" stopIfTrue="1">
      <formula>ISERROR(D19)</formula>
    </cfRule>
  </conditionalFormatting>
  <conditionalFormatting sqref="D4:G4">
    <cfRule type="expression" dxfId="6" priority="7">
      <formula>$T$1&gt;0</formula>
    </cfRule>
  </conditionalFormatting>
  <conditionalFormatting sqref="P26:P30 P33:P36 P39:P42">
    <cfRule type="containsErrors" dxfId="5" priority="6" stopIfTrue="1">
      <formula>ISERROR(P26)</formula>
    </cfRule>
  </conditionalFormatting>
  <conditionalFormatting sqref="P32">
    <cfRule type="containsErrors" dxfId="4" priority="5" stopIfTrue="1">
      <formula>ISERROR(P32)</formula>
    </cfRule>
  </conditionalFormatting>
  <conditionalFormatting sqref="P38">
    <cfRule type="containsErrors" dxfId="3" priority="4" stopIfTrue="1">
      <formula>ISERROR(P38)</formula>
    </cfRule>
  </conditionalFormatting>
  <conditionalFormatting sqref="R20">
    <cfRule type="containsErrors" dxfId="2" priority="3" stopIfTrue="1">
      <formula>ISERROR(R20)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2020-04-16T08:06:44Z</dcterms:created>
  <dcterms:modified xsi:type="dcterms:W3CDTF">2020-04-16T08:56:26Z</dcterms:modified>
</cp:coreProperties>
</file>