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33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M34" i="1"/>
  <c r="F34" i="1"/>
  <c r="E28" i="1"/>
  <c r="P19" i="1"/>
  <c r="E19" i="1"/>
  <c r="P13" i="1"/>
  <c r="N13" i="1"/>
  <c r="G48" i="1" l="1"/>
  <c r="D19" i="1"/>
  <c r="K28" i="1"/>
  <c r="D28" i="1"/>
  <c r="R19" i="1"/>
  <c r="D13" i="1"/>
  <c r="P34" i="1"/>
  <c r="Q40" i="1"/>
  <c r="D41" i="1" l="1"/>
  <c r="D34" i="1"/>
  <c r="I41" i="1"/>
  <c r="I40" i="1"/>
  <c r="D35" i="1"/>
  <c r="L40" i="1"/>
  <c r="L41" i="1"/>
  <c r="H48" i="1"/>
  <c r="H49" i="1"/>
  <c r="J41" i="1"/>
  <c r="J40" i="1"/>
  <c r="I29" i="1"/>
  <c r="Q28" i="1"/>
  <c r="R20" i="1"/>
  <c r="Q19" i="1"/>
  <c r="J35" i="1"/>
  <c r="J34" i="1"/>
  <c r="F19" i="1"/>
  <c r="F20" i="1"/>
  <c r="R13" i="1"/>
  <c r="R14" i="1"/>
  <c r="K13" i="1"/>
  <c r="K14" i="1"/>
  <c r="G28" i="1"/>
  <c r="G29" i="1"/>
  <c r="F14" i="1"/>
  <c r="F13" i="1"/>
  <c r="H13" i="1"/>
  <c r="H14" i="1"/>
  <c r="H19" i="1"/>
  <c r="H20" i="1"/>
  <c r="H28" i="1"/>
  <c r="H29" i="1"/>
  <c r="Q48" i="1"/>
  <c r="H40" i="1"/>
  <c r="H41" i="1"/>
  <c r="N19" i="1"/>
  <c r="J48" i="1"/>
  <c r="J49" i="1"/>
  <c r="M20" i="1"/>
  <c r="M19" i="1"/>
  <c r="D14" i="1"/>
  <c r="K19" i="1"/>
  <c r="K20" i="1"/>
  <c r="J28" i="1"/>
  <c r="J29" i="1"/>
  <c r="D48" i="1"/>
  <c r="D49" i="1"/>
  <c r="F28" i="1"/>
  <c r="F29" i="1"/>
  <c r="L14" i="1"/>
  <c r="L13" i="1"/>
  <c r="I28" i="1"/>
  <c r="E14" i="1"/>
  <c r="E13" i="1"/>
  <c r="Q13" i="1"/>
  <c r="I49" i="1"/>
  <c r="I48" i="1"/>
  <c r="M28" i="1"/>
  <c r="M29" i="1"/>
  <c r="O14" i="1"/>
  <c r="O13" i="1"/>
  <c r="D20" i="1"/>
  <c r="R28" i="1"/>
  <c r="R29" i="1"/>
  <c r="F48" i="1"/>
  <c r="F49" i="1"/>
  <c r="H34" i="1"/>
  <c r="H35" i="1"/>
  <c r="O19" i="1"/>
  <c r="O20" i="1"/>
  <c r="M13" i="1"/>
  <c r="M14" i="1"/>
  <c r="I34" i="1"/>
  <c r="I35" i="1"/>
  <c r="L34" i="1"/>
  <c r="L35" i="1"/>
  <c r="G41" i="1"/>
  <c r="G40" i="1"/>
  <c r="L28" i="1"/>
  <c r="L29" i="1"/>
  <c r="G13" i="1"/>
  <c r="G14" i="1"/>
  <c r="G20" i="1"/>
  <c r="G19" i="1"/>
  <c r="D40" i="1"/>
  <c r="D29" i="1"/>
  <c r="K48" i="1"/>
  <c r="K49" i="1"/>
  <c r="P35" i="1"/>
  <c r="Q34" i="1"/>
  <c r="I13" i="1"/>
  <c r="I14" i="1"/>
  <c r="R34" i="1"/>
  <c r="R35" i="1"/>
  <c r="J13" i="1"/>
  <c r="J14" i="1"/>
  <c r="G34" i="1"/>
  <c r="G35" i="1"/>
  <c r="L20" i="1"/>
  <c r="L19" i="1"/>
  <c r="P28" i="1"/>
  <c r="P29" i="1"/>
  <c r="I19" i="1"/>
  <c r="I20" i="1"/>
  <c r="P40" i="1"/>
  <c r="P41" i="1"/>
  <c r="J19" i="1"/>
  <c r="J20" i="1"/>
  <c r="R41" i="1"/>
  <c r="R40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<sst xmlns="http://schemas.openxmlformats.org/spreadsheetml/2006/main" count="103" uniqueCount="47">
  <si>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</si>
  <si>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</si>
  <si>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</si>
  <si>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</si>
  <si>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</si>
  <si>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</si>
  <si>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</si>
  <si>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</si>
  <si>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</si>
  <si>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</si>
  <si>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</si>
  <si>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</si>
  <si>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</si>
  <si>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</si>
  <si>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</si>
  <si>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</si>
  <si>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</si>
  <si>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</si>
  <si>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</si>
  <si>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</si>
  <si>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</si>
  <si>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</si>
  <si>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</si>
  <si>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</si>
  <si>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</si>
  <si>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</si>
  <si>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</si>
  <si>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</si>
  <si>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</si>
  <si>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</si>
  <si>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</si>
  <si>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</si>
  <si>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</si>
  <si>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</si>
  <si>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</si>
  <si>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</si>
  <si>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</si>
  <si>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</si>
  <si>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</si>
  <si>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</si>
  <si>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</si>
  <si>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</si>
  <si>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</si>
  <si>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</si>
  <si>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</si>
  <si>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07.01.2021</t>
  </si>
  <si>
    <t>Week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</si>
</sst>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P3" sqref="P3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44186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44192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43.83</v>
      </c>
      <c r="E11" s="36">
        <v>53.769400000000005</v>
      </c>
      <c r="F11" s="36">
        <v>35.53</v>
      </c>
      <c r="G11" s="36">
        <v>73.17</v>
      </c>
      <c r="H11" s="36">
        <v>74.989999999999995</v>
      </c>
      <c r="I11" s="36">
        <v>45</v>
      </c>
      <c r="J11" s="36">
        <v>84.12</v>
      </c>
      <c r="K11" s="36">
        <v>25</v>
      </c>
      <c r="L11" s="36">
        <v>150.52000000000001</v>
      </c>
      <c r="M11" s="36">
        <v>133.4545</v>
      </c>
      <c r="N11" s="36"/>
      <c r="O11" s="36">
        <v>43.950099999999999</v>
      </c>
      <c r="P11" s="37"/>
      <c r="Q11" s="38">
        <v>62.549901295173058</v>
      </c>
      <c r="R11" s="39">
        <v>44.871900000000004</v>
      </c>
    </row>
    <row r="12" spans="1:30" ht="13.8" x14ac:dyDescent="0.3">
      <c r="C12" s="40" t="s">
        <v>25</v>
      </c>
      <c r="D12" s="41">
        <v>43.83</v>
      </c>
      <c r="E12" s="42">
        <v>53.755600000000001</v>
      </c>
      <c r="F12" s="42">
        <v>34.700000000000003</v>
      </c>
      <c r="G12" s="42">
        <v>110.65</v>
      </c>
      <c r="H12" s="42">
        <v>76.06</v>
      </c>
      <c r="I12" s="42">
        <v>45</v>
      </c>
      <c r="J12" s="42">
        <v>84.12</v>
      </c>
      <c r="K12" s="42">
        <v>25</v>
      </c>
      <c r="L12" s="42">
        <v>77.239999999999995</v>
      </c>
      <c r="M12" s="42">
        <v>134.999</v>
      </c>
      <c r="N12" s="42"/>
      <c r="O12" s="42">
        <v>43.948700000000002</v>
      </c>
      <c r="P12" s="43"/>
      <c r="Q12" s="44">
        <v>63.427420958816327</v>
      </c>
      <c r="R12" s="45">
        <v>48.822500000000005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1.3800000000003365E-2</v>
      </c>
      <c r="F13" s="49">
        <f t="shared" ref="F13:R13" si="0">F11-F12</f>
        <v>0.82999999999999829</v>
      </c>
      <c r="G13" s="49">
        <f t="shared" si="0"/>
        <v>-37.480000000000004</v>
      </c>
      <c r="H13" s="49">
        <f t="shared" si="0"/>
        <v>-1.0700000000000074</v>
      </c>
      <c r="I13" s="49">
        <f t="shared" si="0"/>
        <v>0</v>
      </c>
      <c r="J13" s="49">
        <f t="shared" si="0"/>
        <v>0</v>
      </c>
      <c r="K13" s="49">
        <f t="shared" si="0"/>
        <v>0</v>
      </c>
      <c r="L13" s="49">
        <f t="shared" si="0"/>
        <v>73.280000000000015</v>
      </c>
      <c r="M13" s="49">
        <f t="shared" si="0"/>
        <v>-1.5444999999999993</v>
      </c>
      <c r="N13" s="50">
        <f t="shared" si="0"/>
        <v>0</v>
      </c>
      <c r="O13" s="49">
        <f t="shared" si="0"/>
        <v>1.3999999999967372E-3</v>
      </c>
      <c r="P13" s="51">
        <f t="shared" si="0"/>
        <v>0</v>
      </c>
      <c r="Q13" s="52">
        <f t="shared" si="0"/>
        <v>-0.87751966364326961</v>
      </c>
      <c r="R13" s="53">
        <f t="shared" si="0"/>
        <v>-3.9506000000000014</v>
      </c>
    </row>
    <row r="14" spans="1:30" x14ac:dyDescent="0.25">
      <c r="A14" s="46"/>
      <c r="B14" s="46"/>
      <c r="C14" s="47" t="s">
        <v>27</v>
      </c>
      <c r="D14" s="54">
        <f>D11/$Q11*100</f>
        <v>70.07205302078124</v>
      </c>
      <c r="E14" s="55">
        <f t="shared" ref="E14:O14" si="1">E11/$Q11*100</f>
        <v>85.962405833803217</v>
      </c>
      <c r="F14" s="55">
        <f t="shared" si="1"/>
        <v>56.802647589056754</v>
      </c>
      <c r="G14" s="55">
        <f t="shared" si="1"/>
        <v>116.97860186015431</v>
      </c>
      <c r="H14" s="55">
        <f t="shared" si="1"/>
        <v>119.88827871385774</v>
      </c>
      <c r="I14" s="55">
        <f t="shared" si="1"/>
        <v>71.9425595695906</v>
      </c>
      <c r="J14" s="55">
        <f t="shared" si="1"/>
        <v>134.48462468875471</v>
      </c>
      <c r="K14" s="55">
        <f t="shared" si="1"/>
        <v>39.968088649772554</v>
      </c>
      <c r="L14" s="55">
        <f t="shared" si="1"/>
        <v>240.6398681425506</v>
      </c>
      <c r="M14" s="55">
        <f t="shared" si="1"/>
        <v>213.35685146844287</v>
      </c>
      <c r="N14" s="55"/>
      <c r="O14" s="55">
        <f t="shared" si="1"/>
        <v>70.26405971865475</v>
      </c>
      <c r="P14" s="56"/>
      <c r="Q14" s="57"/>
      <c r="R14" s="58">
        <f>R11/$Q11*100</f>
        <v>71.737763083349165</v>
      </c>
    </row>
    <row r="15" spans="1:30" x14ac:dyDescent="0.25">
      <c r="A15" s="59"/>
      <c r="B15" s="59"/>
      <c r="C15" s="60" t="s">
        <v>28</v>
      </c>
      <c r="D15" s="61">
        <v>2.6883294837723763</v>
      </c>
      <c r="E15" s="62">
        <v>2.8134610368128627</v>
      </c>
      <c r="F15" s="62">
        <v>20.04738408090774</v>
      </c>
      <c r="G15" s="62">
        <v>7.1249026782350038</v>
      </c>
      <c r="H15" s="62">
        <v>4.0621280159752606</v>
      </c>
      <c r="I15" s="62">
        <v>17.418422123098665</v>
      </c>
      <c r="J15" s="62">
        <v>9.3734727104273947</v>
      </c>
      <c r="K15" s="62">
        <v>7.9456537274111048</v>
      </c>
      <c r="L15" s="62">
        <v>2.618917452153672</v>
      </c>
      <c r="M15" s="62">
        <v>10.828576768507626</v>
      </c>
      <c r="N15" s="62"/>
      <c r="O15" s="62">
        <v>5.6888881781665432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306.11</v>
      </c>
      <c r="E17" s="36"/>
      <c r="F17" s="36">
        <v>114.60000000000001</v>
      </c>
      <c r="G17" s="36">
        <v>261.25</v>
      </c>
      <c r="H17" s="36">
        <v>191.33</v>
      </c>
      <c r="I17" s="36">
        <v>155</v>
      </c>
      <c r="J17" s="36">
        <v>208.74</v>
      </c>
      <c r="K17" s="36">
        <v>113</v>
      </c>
      <c r="L17" s="36">
        <v>257.48</v>
      </c>
      <c r="M17" s="36">
        <v>194.57560000000001</v>
      </c>
      <c r="N17" s="36" t="e">
        <v>#N/A</v>
      </c>
      <c r="O17" s="36">
        <v>303.54329999999999</v>
      </c>
      <c r="P17" s="37"/>
      <c r="Q17" s="38">
        <v>181.61551488557927</v>
      </c>
      <c r="R17" s="39">
        <v>207.36940000000001</v>
      </c>
    </row>
    <row r="18" spans="1:18" ht="13.8" x14ac:dyDescent="0.3">
      <c r="C18" s="40" t="s">
        <v>25</v>
      </c>
      <c r="D18" s="41">
        <v>306.11</v>
      </c>
      <c r="E18" s="42"/>
      <c r="F18" s="42">
        <v>114.7</v>
      </c>
      <c r="G18" s="42">
        <v>280.98</v>
      </c>
      <c r="H18" s="42">
        <v>198.51</v>
      </c>
      <c r="I18" s="42">
        <v>155</v>
      </c>
      <c r="J18" s="42">
        <v>208.74</v>
      </c>
      <c r="K18" s="42">
        <v>113</v>
      </c>
      <c r="L18" s="42">
        <v>273.51</v>
      </c>
      <c r="M18" s="42">
        <v>196.82750000000001</v>
      </c>
      <c r="N18" s="42" t="e">
        <v>#N/A</v>
      </c>
      <c r="O18" s="42">
        <v>303.5335</v>
      </c>
      <c r="P18" s="43"/>
      <c r="Q18" s="44">
        <v>184.82597150204828</v>
      </c>
      <c r="R18" s="45">
        <v>207.90310000000002</v>
      </c>
    </row>
    <row r="19" spans="1:18" x14ac:dyDescent="0.25">
      <c r="A19" s="46"/>
      <c r="B19" s="46"/>
      <c r="C19" s="47" t="s">
        <v>26</v>
      </c>
      <c r="D19" s="48">
        <f>D18-D17</f>
        <v>0</v>
      </c>
      <c r="E19" s="50">
        <f>E17-E18</f>
        <v>0</v>
      </c>
      <c r="F19" s="49">
        <f t="shared" ref="F19:R19" si="2">F17-F18</f>
        <v>-9.9999999999994316E-2</v>
      </c>
      <c r="G19" s="49">
        <f t="shared" si="2"/>
        <v>-19.730000000000018</v>
      </c>
      <c r="H19" s="49">
        <f t="shared" si="2"/>
        <v>-7.1799999999999784</v>
      </c>
      <c r="I19" s="49">
        <f t="shared" si="2"/>
        <v>0</v>
      </c>
      <c r="J19" s="49">
        <f t="shared" si="2"/>
        <v>0</v>
      </c>
      <c r="K19" s="49">
        <f t="shared" si="2"/>
        <v>0</v>
      </c>
      <c r="L19" s="49">
        <f t="shared" si="2"/>
        <v>-16.029999999999973</v>
      </c>
      <c r="M19" s="49">
        <f t="shared" si="2"/>
        <v>-2.2519000000000062</v>
      </c>
      <c r="N19" s="50" t="e">
        <f t="shared" si="2"/>
        <v>#N/A</v>
      </c>
      <c r="O19" s="49">
        <f t="shared" si="2"/>
        <v>9.7999999999842657E-3</v>
      </c>
      <c r="P19" s="51">
        <f t="shared" si="2"/>
        <v>0</v>
      </c>
      <c r="Q19" s="52">
        <f t="shared" si="2"/>
        <v>-3.2104566164690027</v>
      </c>
      <c r="R19" s="53">
        <f t="shared" si="2"/>
        <v>-0.53370000000001028</v>
      </c>
    </row>
    <row r="20" spans="1:18" x14ac:dyDescent="0.25">
      <c r="A20" s="46"/>
      <c r="B20" s="46"/>
      <c r="C20" s="47" t="s">
        <v>27</v>
      </c>
      <c r="D20" s="54">
        <f>D17/$Q17*100</f>
        <v>168.54837550242021</v>
      </c>
      <c r="E20" s="55"/>
      <c r="F20" s="55">
        <f t="shared" ref="F20:O20" si="3">F17/$Q17*100</f>
        <v>63.100335933413987</v>
      </c>
      <c r="G20" s="55">
        <f t="shared" si="3"/>
        <v>143.84784260562307</v>
      </c>
      <c r="H20" s="55">
        <f t="shared" si="3"/>
        <v>105.34892909371814</v>
      </c>
      <c r="I20" s="55">
        <f t="shared" si="3"/>
        <v>85.345131498073016</v>
      </c>
      <c r="J20" s="55">
        <f t="shared" si="3"/>
        <v>114.93511450908234</v>
      </c>
      <c r="K20" s="55">
        <f t="shared" si="3"/>
        <v>62.219353930853231</v>
      </c>
      <c r="L20" s="55">
        <f t="shared" si="3"/>
        <v>141.77202876208929</v>
      </c>
      <c r="M20" s="55">
        <f t="shared" si="3"/>
        <v>107.13600108591261</v>
      </c>
      <c r="N20" s="55"/>
      <c r="O20" s="55">
        <f t="shared" si="3"/>
        <v>167.13511518618728</v>
      </c>
      <c r="P20" s="56"/>
      <c r="Q20" s="57"/>
      <c r="R20" s="58">
        <f>R17/$Q17*100</f>
        <v>114.18044330113872</v>
      </c>
    </row>
    <row r="21" spans="1:18" ht="13.8" thickBot="1" x14ac:dyDescent="0.3">
      <c r="A21" s="59"/>
      <c r="B21" s="59"/>
      <c r="C21" s="70" t="s">
        <v>28</v>
      </c>
      <c r="D21" s="71">
        <v>3.0711568839714678</v>
      </c>
      <c r="E21" s="72"/>
      <c r="F21" s="72">
        <v>15.21243716497526</v>
      </c>
      <c r="G21" s="72">
        <v>7.7924588158725285</v>
      </c>
      <c r="H21" s="72">
        <v>9.4226863465255555</v>
      </c>
      <c r="I21" s="72">
        <v>24.503811800720175</v>
      </c>
      <c r="J21" s="72">
        <v>7.3170875291485844</v>
      </c>
      <c r="K21" s="72">
        <v>5.3407726950134258</v>
      </c>
      <c r="L21" s="72">
        <v>2.3533086299429948</v>
      </c>
      <c r="M21" s="72">
        <v>7.8698722204597713</v>
      </c>
      <c r="N21" s="72">
        <v>2.3915084003519089</v>
      </c>
      <c r="O21" s="72">
        <v>3.811146614512642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4.34</v>
      </c>
      <c r="E26" s="36"/>
      <c r="F26" s="36">
        <v>1.95</v>
      </c>
      <c r="G26" s="36">
        <v>2.08</v>
      </c>
      <c r="H26" s="36">
        <v>2.4300000000000002</v>
      </c>
      <c r="I26" s="36">
        <v>2.4500000000000002</v>
      </c>
      <c r="J26" s="36">
        <v>2.7600000000000002</v>
      </c>
      <c r="K26" s="36"/>
      <c r="L26" s="36">
        <v>2.38</v>
      </c>
      <c r="M26" s="36">
        <v>2.2892999999999999</v>
      </c>
      <c r="N26" s="36"/>
      <c r="O26" s="36"/>
      <c r="P26" s="37">
        <v>2.5099</v>
      </c>
      <c r="Q26" s="38">
        <v>2.3551997926141532</v>
      </c>
      <c r="R26" s="39">
        <v>1.8779000000000001</v>
      </c>
    </row>
    <row r="27" spans="1:18" ht="13.8" x14ac:dyDescent="0.3">
      <c r="C27" s="40" t="s">
        <v>25</v>
      </c>
      <c r="D27" s="41">
        <v>4.34</v>
      </c>
      <c r="E27" s="78"/>
      <c r="F27" s="79">
        <v>1.95</v>
      </c>
      <c r="G27" s="79">
        <v>2.11</v>
      </c>
      <c r="H27" s="79">
        <v>2.42</v>
      </c>
      <c r="I27" s="79">
        <v>2.46</v>
      </c>
      <c r="J27" s="79">
        <v>2.7600000000000002</v>
      </c>
      <c r="K27" s="79" t="e">
        <v>#N/A</v>
      </c>
      <c r="L27" s="79">
        <v>2.29</v>
      </c>
      <c r="M27" s="79">
        <v>2.2892999999999999</v>
      </c>
      <c r="N27" s="79"/>
      <c r="O27" s="79"/>
      <c r="P27" s="80">
        <v>2.4984000000000002</v>
      </c>
      <c r="Q27" s="81">
        <v>2.3587865210394474</v>
      </c>
      <c r="R27" s="45">
        <v>2.06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-2.9999999999999805E-2</v>
      </c>
      <c r="H28" s="49">
        <f t="shared" si="4"/>
        <v>1.0000000000000231E-2</v>
      </c>
      <c r="I28" s="49">
        <f t="shared" si="4"/>
        <v>-9.9999999999997868E-3</v>
      </c>
      <c r="J28" s="49">
        <f t="shared" si="4"/>
        <v>0</v>
      </c>
      <c r="K28" s="49" t="e">
        <f t="shared" si="4"/>
        <v>#N/A</v>
      </c>
      <c r="L28" s="49">
        <f t="shared" si="4"/>
        <v>8.9999999999999858E-2</v>
      </c>
      <c r="M28" s="49">
        <f t="shared" si="4"/>
        <v>0</v>
      </c>
      <c r="N28" s="50"/>
      <c r="O28" s="50"/>
      <c r="P28" s="82">
        <f t="shared" si="4"/>
        <v>1.1499999999999844E-2</v>
      </c>
      <c r="Q28" s="52">
        <f t="shared" si="4"/>
        <v>-3.5867284252941722E-3</v>
      </c>
      <c r="R28" s="53">
        <f t="shared" si="4"/>
        <v>-0.18209999999999993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184.27311405215514</v>
      </c>
      <c r="E29" s="83"/>
      <c r="F29" s="55">
        <f t="shared" si="5"/>
        <v>82.795523594862331</v>
      </c>
      <c r="G29" s="55">
        <f t="shared" si="5"/>
        <v>88.315225167853157</v>
      </c>
      <c r="H29" s="55">
        <f t="shared" si="5"/>
        <v>103.17596017205923</v>
      </c>
      <c r="I29" s="55">
        <f t="shared" si="5"/>
        <v>104.02514502944243</v>
      </c>
      <c r="J29" s="55">
        <f t="shared" si="5"/>
        <v>117.18751031888208</v>
      </c>
      <c r="K29" s="55"/>
      <c r="L29" s="55">
        <f t="shared" si="5"/>
        <v>101.05299802860119</v>
      </c>
      <c r="M29" s="55">
        <f t="shared" si="5"/>
        <v>97.201944700368372</v>
      </c>
      <c r="N29" s="55"/>
      <c r="O29" s="55"/>
      <c r="P29" s="56">
        <f t="shared" si="5"/>
        <v>106.56845367730511</v>
      </c>
      <c r="Q29" s="57"/>
      <c r="R29" s="84">
        <f>R26/$Q26*100</f>
        <v>79.734212183995893</v>
      </c>
    </row>
    <row r="30" spans="1:18" x14ac:dyDescent="0.25">
      <c r="A30" s="59"/>
      <c r="B30" s="59"/>
      <c r="C30" s="60" t="s">
        <v>28</v>
      </c>
      <c r="D30" s="61">
        <v>3.2143732993892407</v>
      </c>
      <c r="E30" s="62"/>
      <c r="F30" s="62">
        <v>19.120528780465023</v>
      </c>
      <c r="G30" s="62">
        <v>11.266247036704</v>
      </c>
      <c r="H30" s="62">
        <v>3.8340087117982979</v>
      </c>
      <c r="I30" s="62">
        <v>26.68776494493817</v>
      </c>
      <c r="J30" s="62">
        <v>4.5213182141981303</v>
      </c>
      <c r="K30" s="62"/>
      <c r="L30" s="62">
        <v>2.6462963179222481</v>
      </c>
      <c r="M30" s="62">
        <v>9.6366969905758459</v>
      </c>
      <c r="N30" s="62"/>
      <c r="O30" s="62"/>
      <c r="P30" s="63">
        <v>2.5250201445738112</v>
      </c>
      <c r="Q30" s="64"/>
      <c r="R30" s="65"/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3.97</v>
      </c>
      <c r="E32" s="36"/>
      <c r="F32" s="36"/>
      <c r="G32" s="36">
        <v>1.85</v>
      </c>
      <c r="H32" s="85" t="e">
        <v>#N/A</v>
      </c>
      <c r="I32" s="36">
        <v>2.09</v>
      </c>
      <c r="J32" s="36">
        <v>2.46</v>
      </c>
      <c r="K32" s="36"/>
      <c r="L32" s="36">
        <v>1.87</v>
      </c>
      <c r="M32" s="36"/>
      <c r="N32" s="36"/>
      <c r="O32" s="36"/>
      <c r="P32" s="37">
        <v>2.0219</v>
      </c>
      <c r="Q32" s="38">
        <v>2.1544480266318624</v>
      </c>
      <c r="R32" s="39">
        <v>2.1762000000000001</v>
      </c>
    </row>
    <row r="33" spans="1:18" ht="13.8" x14ac:dyDescent="0.3">
      <c r="C33" s="40" t="s">
        <v>25</v>
      </c>
      <c r="D33" s="41">
        <v>3.97</v>
      </c>
      <c r="E33" s="79"/>
      <c r="F33" s="79"/>
      <c r="G33" s="79">
        <v>1.85</v>
      </c>
      <c r="H33" s="79" t="e">
        <v>#N/A</v>
      </c>
      <c r="I33" s="79">
        <v>2.09</v>
      </c>
      <c r="J33" s="79">
        <v>2.46</v>
      </c>
      <c r="K33" s="79"/>
      <c r="L33" s="79">
        <v>2.0300000000000002</v>
      </c>
      <c r="M33" s="79"/>
      <c r="N33" s="79"/>
      <c r="O33" s="79"/>
      <c r="P33" s="80">
        <v>2.7520000000000002</v>
      </c>
      <c r="Q33" s="81">
        <v>2.2010742985715206</v>
      </c>
      <c r="R33" s="45">
        <v>2.1480999999999999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0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-0.16000000000000014</v>
      </c>
      <c r="M34" s="50">
        <f t="shared" si="6"/>
        <v>0</v>
      </c>
      <c r="N34" s="50"/>
      <c r="O34" s="50"/>
      <c r="P34" s="82">
        <f t="shared" si="6"/>
        <v>-0.73010000000000019</v>
      </c>
      <c r="Q34" s="52">
        <f t="shared" si="6"/>
        <v>-4.6626271939658182E-2</v>
      </c>
      <c r="R34" s="53">
        <f t="shared" si="6"/>
        <v>2.8100000000000236E-2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184.26993600799298</v>
      </c>
      <c r="E35" s="83"/>
      <c r="F35" s="83"/>
      <c r="G35" s="55">
        <f t="shared" si="7"/>
        <v>85.868861867704524</v>
      </c>
      <c r="H35" s="55" t="e">
        <f t="shared" si="7"/>
        <v>#N/A</v>
      </c>
      <c r="I35" s="55">
        <f t="shared" si="7"/>
        <v>97.008606110001324</v>
      </c>
      <c r="J35" s="55">
        <f t="shared" si="7"/>
        <v>114.18237848354225</v>
      </c>
      <c r="K35" s="55"/>
      <c r="L35" s="55">
        <f t="shared" si="7"/>
        <v>86.797173887895923</v>
      </c>
      <c r="M35" s="55"/>
      <c r="N35" s="55"/>
      <c r="O35" s="55"/>
      <c r="P35" s="56">
        <f t="shared" si="7"/>
        <v>93.847703681249612</v>
      </c>
      <c r="Q35" s="57"/>
      <c r="R35" s="84">
        <f>R32/$Q32*100</f>
        <v>101.00963091702629</v>
      </c>
    </row>
    <row r="36" spans="1:18" ht="13.8" x14ac:dyDescent="0.3">
      <c r="A36" s="59"/>
      <c r="B36" s="59"/>
      <c r="C36" s="60" t="s">
        <v>28</v>
      </c>
      <c r="D36" s="61">
        <v>2.6988532315430511</v>
      </c>
      <c r="E36" s="62"/>
      <c r="F36" s="62"/>
      <c r="G36" s="62">
        <v>21.145086421360766</v>
      </c>
      <c r="H36" s="62">
        <v>7.0333504249852821</v>
      </c>
      <c r="I36" s="62">
        <v>21.015406903399612</v>
      </c>
      <c r="J36" s="62">
        <v>15.082433308645394</v>
      </c>
      <c r="K36" s="62"/>
      <c r="L36" s="62">
        <v>4.4744859617852368</v>
      </c>
      <c r="M36" s="62"/>
      <c r="N36" s="62"/>
      <c r="O36" s="62"/>
      <c r="P36" s="63">
        <v>3.3469795252861498</v>
      </c>
      <c r="Q36" s="64"/>
      <c r="R36" s="86"/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2.72</v>
      </c>
      <c r="E38" s="36"/>
      <c r="F38" s="36"/>
      <c r="G38" s="36">
        <v>1.9100000000000001</v>
      </c>
      <c r="H38" s="87" t="e">
        <v>#N/A</v>
      </c>
      <c r="I38" s="36">
        <v>2.4500000000000002</v>
      </c>
      <c r="J38" s="36">
        <v>2.88</v>
      </c>
      <c r="K38" s="36"/>
      <c r="L38" s="36">
        <v>1.57</v>
      </c>
      <c r="M38" s="36"/>
      <c r="N38" s="36"/>
      <c r="O38" s="36"/>
      <c r="P38" s="37">
        <v>1.8893000000000002</v>
      </c>
      <c r="Q38" s="38">
        <v>2.3873727019190412</v>
      </c>
      <c r="R38" s="39">
        <v>2.0547</v>
      </c>
    </row>
    <row r="39" spans="1:18" ht="13.8" x14ac:dyDescent="0.3">
      <c r="C39" s="40" t="s">
        <v>25</v>
      </c>
      <c r="D39" s="41">
        <v>2.72</v>
      </c>
      <c r="E39" s="88"/>
      <c r="F39" s="88"/>
      <c r="G39" s="88">
        <v>1.92</v>
      </c>
      <c r="H39" s="42" t="e">
        <v>#N/A</v>
      </c>
      <c r="I39" s="42">
        <v>2.4500000000000002</v>
      </c>
      <c r="J39" s="42">
        <v>2.88</v>
      </c>
      <c r="K39" s="42"/>
      <c r="L39" s="42">
        <v>1.73</v>
      </c>
      <c r="M39" s="42"/>
      <c r="N39" s="42"/>
      <c r="O39" s="42"/>
      <c r="P39" s="43">
        <v>2.0719000000000003</v>
      </c>
      <c r="Q39" s="44">
        <v>2.4046941883178814</v>
      </c>
      <c r="R39" s="45">
        <v>2.1480999999999999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-9.9999999999997868E-3</v>
      </c>
      <c r="H40" s="49" t="e">
        <f t="shared" si="8"/>
        <v>#N/A</v>
      </c>
      <c r="I40" s="49">
        <f t="shared" si="8"/>
        <v>0</v>
      </c>
      <c r="J40" s="49">
        <f t="shared" si="8"/>
        <v>0</v>
      </c>
      <c r="K40" s="49"/>
      <c r="L40" s="49">
        <f t="shared" si="8"/>
        <v>-0.15999999999999992</v>
      </c>
      <c r="M40" s="50"/>
      <c r="N40" s="50"/>
      <c r="O40" s="50"/>
      <c r="P40" s="82">
        <f t="shared" si="8"/>
        <v>-0.1826000000000001</v>
      </c>
      <c r="Q40" s="52">
        <f t="shared" si="8"/>
        <v>-1.7321486398840236E-2</v>
      </c>
      <c r="R40" s="53">
        <f t="shared" si="8"/>
        <v>-9.3399999999999928E-2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113.93277630315465</v>
      </c>
      <c r="E41" s="83"/>
      <c r="F41" s="83"/>
      <c r="G41" s="55">
        <f t="shared" si="9"/>
        <v>80.004265712876972</v>
      </c>
      <c r="H41" s="55" t="e">
        <f t="shared" si="9"/>
        <v>#N/A</v>
      </c>
      <c r="I41" s="55">
        <f t="shared" si="9"/>
        <v>102.6232727730621</v>
      </c>
      <c r="J41" s="55">
        <f t="shared" si="9"/>
        <v>120.63470432098727</v>
      </c>
      <c r="K41" s="55"/>
      <c r="L41" s="55">
        <f t="shared" si="9"/>
        <v>65.762668674982649</v>
      </c>
      <c r="M41" s="55"/>
      <c r="N41" s="55"/>
      <c r="O41" s="55"/>
      <c r="P41" s="56">
        <f t="shared" si="9"/>
        <v>79.137203775569887</v>
      </c>
      <c r="Q41" s="57"/>
      <c r="R41" s="84">
        <f>R38/$Q38*100</f>
        <v>86.065321864004346</v>
      </c>
    </row>
    <row r="42" spans="1:18" ht="13.8" thickBot="1" x14ac:dyDescent="0.3">
      <c r="A42" s="59"/>
      <c r="B42" s="59"/>
      <c r="C42" s="70" t="s">
        <v>28</v>
      </c>
      <c r="D42" s="71">
        <v>5.0252587991718434</v>
      </c>
      <c r="E42" s="72"/>
      <c r="F42" s="72" t="e">
        <v>#N/A</v>
      </c>
      <c r="G42" s="72">
        <v>13.277708764665288</v>
      </c>
      <c r="H42" s="72">
        <v>8.2512077294686001</v>
      </c>
      <c r="I42" s="72">
        <v>33.224706694271916</v>
      </c>
      <c r="J42" s="72">
        <v>14.245134575569359</v>
      </c>
      <c r="K42" s="72" t="e">
        <v>#N/A</v>
      </c>
      <c r="L42" s="72">
        <v>3.6093857832988276</v>
      </c>
      <c r="M42" s="72" t="e">
        <v>#N/A</v>
      </c>
      <c r="N42" s="72" t="e">
        <v>#N/A</v>
      </c>
      <c r="O42" s="72" t="e">
        <v>#N/A</v>
      </c>
      <c r="P42" s="73">
        <v>2.9739130434782615</v>
      </c>
      <c r="Q42" s="74"/>
      <c r="R42" s="75"/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565.5</v>
      </c>
      <c r="E46" s="92"/>
      <c r="F46" s="93">
        <v>419</v>
      </c>
      <c r="G46" s="93"/>
      <c r="H46" s="93" t="e">
        <v>#N/A</v>
      </c>
      <c r="I46" s="93">
        <v>590</v>
      </c>
      <c r="J46" s="93">
        <v>467.37</v>
      </c>
      <c r="K46" s="92">
        <v>417.63</v>
      </c>
      <c r="L46" s="92"/>
      <c r="M46" s="92"/>
      <c r="N46" s="92"/>
      <c r="O46" s="92"/>
      <c r="P46" s="92"/>
      <c r="Q46" s="38">
        <v>491.25630257540109</v>
      </c>
      <c r="R46" s="94"/>
    </row>
    <row r="47" spans="1:18" ht="13.8" x14ac:dyDescent="0.3">
      <c r="C47" s="40" t="s">
        <v>25</v>
      </c>
      <c r="D47" s="95">
        <v>563.80000000000007</v>
      </c>
      <c r="E47" s="79"/>
      <c r="F47" s="79">
        <v>429</v>
      </c>
      <c r="G47" s="79" t="e">
        <v>#N/A</v>
      </c>
      <c r="H47" s="79" t="e">
        <v>#N/A</v>
      </c>
      <c r="I47" s="79">
        <v>590</v>
      </c>
      <c r="J47" s="79">
        <v>475.5</v>
      </c>
      <c r="K47" s="79">
        <v>412.95</v>
      </c>
      <c r="L47" s="79"/>
      <c r="M47" s="79"/>
      <c r="N47" s="79"/>
      <c r="O47" s="79"/>
      <c r="P47" s="79"/>
      <c r="Q47" s="96">
        <v>491.45173008700846</v>
      </c>
      <c r="R47" s="97"/>
    </row>
    <row r="48" spans="1:18" x14ac:dyDescent="0.25">
      <c r="A48" s="46"/>
      <c r="B48" s="46"/>
      <c r="C48" s="47" t="s">
        <v>26</v>
      </c>
      <c r="D48" s="48">
        <f>D46-D47</f>
        <v>1.6999999999999318</v>
      </c>
      <c r="E48" s="50">
        <f>E46-E47</f>
        <v>0</v>
      </c>
      <c r="F48" s="49">
        <f t="shared" ref="F48:Q48" si="10">F46-F47</f>
        <v>-10</v>
      </c>
      <c r="G48" s="49" t="e">
        <f t="shared" si="10"/>
        <v>#N/A</v>
      </c>
      <c r="H48" s="49" t="e">
        <f t="shared" si="10"/>
        <v>#N/A</v>
      </c>
      <c r="I48" s="49">
        <f t="shared" si="10"/>
        <v>0</v>
      </c>
      <c r="J48" s="49">
        <f t="shared" si="10"/>
        <v>-8.1299999999999955</v>
      </c>
      <c r="K48" s="49">
        <f t="shared" si="10"/>
        <v>4.6800000000000068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-0.19542751160736316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115.11302695464218</v>
      </c>
      <c r="E49" s="55"/>
      <c r="F49" s="55">
        <f t="shared" ref="F49:K49" si="12">F46/$Q46*100</f>
        <v>85.291526602997479</v>
      </c>
      <c r="G49" s="55"/>
      <c r="H49" s="55" t="e">
        <f t="shared" si="12"/>
        <v>#N/A</v>
      </c>
      <c r="I49" s="55">
        <f t="shared" si="12"/>
        <v>120.10024032402985</v>
      </c>
      <c r="J49" s="55">
        <f t="shared" si="12"/>
        <v>95.137710712274298</v>
      </c>
      <c r="K49" s="55">
        <f t="shared" si="12"/>
        <v>85.012649773770491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8.1475975808755514</v>
      </c>
      <c r="E50" s="72"/>
      <c r="F50" s="72">
        <v>7.8442386004328863</v>
      </c>
      <c r="G50" s="72"/>
      <c r="H50" s="72">
        <v>2.7495993143554407</v>
      </c>
      <c r="I50" s="72">
        <v>30.123813074699424</v>
      </c>
      <c r="J50" s="72">
        <v>15.122917282019745</v>
      </c>
      <c r="K50" s="72">
        <v>36.011834147616952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2021-01-07T13:11:24Z</dcterms:created>
  <dcterms:modified xsi:type="dcterms:W3CDTF">2021-01-07T14:42:05Z</dcterms:modified>
</cp:coreProperties>
</file>