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I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P40" i="1"/>
  <c r="J40" i="1"/>
  <c r="I40" i="1"/>
  <c r="H40" i="1"/>
  <c r="G40" i="1"/>
  <c r="O34" i="1"/>
  <c r="N34" i="1"/>
  <c r="M34" i="1"/>
  <c r="K34" i="1"/>
  <c r="F34" i="1"/>
  <c r="E34" i="1"/>
  <c r="G34" i="1"/>
  <c r="D34" i="1"/>
  <c r="P34" i="1"/>
  <c r="L34" i="1"/>
  <c r="J34" i="1"/>
  <c r="I34" i="1"/>
  <c r="H34" i="1"/>
  <c r="P28" i="1"/>
  <c r="O28" i="1"/>
  <c r="N28" i="1"/>
  <c r="L28" i="1"/>
  <c r="E28" i="1"/>
  <c r="K28" i="1"/>
  <c r="D28" i="1"/>
  <c r="Q28" i="1"/>
  <c r="M28" i="1"/>
  <c r="I28" i="1"/>
  <c r="H28" i="1"/>
  <c r="G28" i="1"/>
  <c r="F28" i="1"/>
  <c r="P19" i="1"/>
  <c r="H19" i="1"/>
  <c r="E19" i="1"/>
  <c r="N19" i="1"/>
  <c r="F19" i="1"/>
  <c r="D19" i="1"/>
  <c r="Q19" i="1"/>
  <c r="O19" i="1"/>
  <c r="M19" i="1"/>
  <c r="L19" i="1"/>
  <c r="K19" i="1"/>
  <c r="J19" i="1"/>
  <c r="G19" i="1"/>
  <c r="Q13" i="1"/>
  <c r="P13" i="1"/>
  <c r="N13" i="1"/>
  <c r="I13" i="1"/>
  <c r="D13" i="1"/>
  <c r="O13" i="1"/>
  <c r="M13" i="1"/>
  <c r="L13" i="1"/>
  <c r="K13" i="1"/>
  <c r="J13" i="1"/>
  <c r="H13" i="1"/>
  <c r="G13" i="1"/>
  <c r="F13" i="1"/>
  <c r="E13" i="1"/>
  <c r="D14" i="1" l="1"/>
  <c r="K14" i="1"/>
  <c r="I19" i="1"/>
  <c r="H48" i="1"/>
  <c r="E14" i="1"/>
  <c r="M14" i="1"/>
  <c r="L35" i="1"/>
  <c r="J28" i="1"/>
  <c r="F14" i="1"/>
  <c r="O14" i="1"/>
  <c r="G35" i="1"/>
  <c r="Q34" i="1"/>
  <c r="H49" i="1"/>
  <c r="G14" i="1"/>
  <c r="L29" i="1"/>
  <c r="L41" i="1"/>
  <c r="Q40" i="1"/>
  <c r="H14" i="1"/>
  <c r="Q20" i="1" l="1"/>
  <c r="H20" i="1"/>
  <c r="R19" i="1"/>
  <c r="J20" i="1"/>
  <c r="G20" i="1"/>
  <c r="K49" i="1"/>
  <c r="D49" i="1"/>
  <c r="I49" i="1"/>
  <c r="D41" i="1"/>
  <c r="D29" i="1"/>
  <c r="F49" i="1"/>
  <c r="J14" i="1"/>
  <c r="R13" i="1"/>
  <c r="I41" i="1"/>
  <c r="H41" i="1"/>
  <c r="Q35" i="1"/>
  <c r="J41" i="1"/>
  <c r="J35" i="1"/>
  <c r="I35" i="1"/>
  <c r="Q41" i="1"/>
  <c r="I20" i="1"/>
  <c r="F20" i="1"/>
  <c r="M29" i="1"/>
  <c r="R28" i="1"/>
  <c r="D35" i="1"/>
  <c r="R34" i="1"/>
  <c r="H35" i="1"/>
  <c r="M20" i="1"/>
  <c r="L14" i="1"/>
  <c r="K20" i="1"/>
  <c r="Q14" i="1"/>
  <c r="I14" i="1"/>
  <c r="O20" i="1"/>
  <c r="H29" i="1"/>
  <c r="D20" i="1"/>
  <c r="R40" i="1"/>
  <c r="G41" i="1"/>
  <c r="F29" i="1"/>
  <c r="J29" i="1"/>
  <c r="N20" i="1"/>
  <c r="I29" i="1"/>
  <c r="R48" i="1"/>
  <c r="J49" i="1"/>
  <c r="Q29" i="1"/>
  <c r="G29" i="1"/>
  <c r="L20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<sst xmlns="http://schemas.openxmlformats.org/spreadsheetml/2006/main" count="105" uniqueCount="49">
  <si>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</si>
  <si>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</si>
  <si>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42, the calculation of EU-28 average price for Live Bovine Animals reflects the annual update of weighing coefficients based on the updated cheptel data from 2018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</si>
  <si>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</si>
  <si>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</si>
  <si>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</si>
  <si>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</si>
  <si>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</si>
  <si>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</si>
  <si>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</si>
  <si>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</si>
  <si>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</si>
  <si>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</si>
  <si>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</si>
  <si>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</si>
  <si>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</si>
  <si>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</si>
  <si>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</si>
  <si>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</si>
  <si>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</si>
  <si>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</si>
  <si>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</si>
  <si>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</si>
  <si>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</si>
  <si>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</si>
  <si>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</si>
  <si>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</si>
  <si>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</si>
  <si>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</si>
  <si>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</si>
  <si>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</si>
  <si>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</si>
  <si>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</si>
  <si>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</si>
  <si>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</si>
  <si>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</si>
  <si>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</si>
  <si>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</si>
  <si>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</si>
  <si>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</si>
  <si>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</si>
  <si>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</si>
  <si>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</si>
  <si>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</si>
  <si>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</si>
  <si>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</si>
  <si>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</si>
  <si>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23.01.2020</t>
  </si>
  <si>
    <t>Week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</si>
</sst>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89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C4" sqref="C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43843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43849</v>
      </c>
    </row>
    <row r="5" spans="1:30" ht="6.6" customHeight="1" x14ac:dyDescent="0.3">
      <c r="C5" s="18"/>
    </row>
    <row r="6" spans="1:30" ht="28.35" customHeight="1" x14ac:dyDescent="0.5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4" x14ac:dyDescent="0.3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26</v>
      </c>
      <c r="D11" s="34">
        <v>64.33</v>
      </c>
      <c r="E11" s="35">
        <v>66.907800000000009</v>
      </c>
      <c r="F11" s="35">
        <v>55.36</v>
      </c>
      <c r="G11" s="35">
        <v>92.88</v>
      </c>
      <c r="H11" s="35">
        <v>77.239999999999995</v>
      </c>
      <c r="I11" s="35">
        <v>46</v>
      </c>
      <c r="J11" s="35">
        <v>90.51</v>
      </c>
      <c r="K11" s="35">
        <v>55</v>
      </c>
      <c r="L11" s="35">
        <v>96.960000000000008</v>
      </c>
      <c r="M11" s="35">
        <v>148.6985</v>
      </c>
      <c r="N11" s="35"/>
      <c r="O11" s="35">
        <v>65.326300000000003</v>
      </c>
      <c r="P11" s="35"/>
      <c r="Q11" s="36">
        <v>45.627900000000004</v>
      </c>
      <c r="R11" s="37">
        <v>72.443249277557527</v>
      </c>
    </row>
    <row r="12" spans="1:30" ht="13.8" x14ac:dyDescent="0.3">
      <c r="C12" s="38" t="s">
        <v>27</v>
      </c>
      <c r="D12" s="39">
        <v>64.33</v>
      </c>
      <c r="E12" s="40">
        <v>66.906500000000008</v>
      </c>
      <c r="F12" s="40">
        <v>55.18</v>
      </c>
      <c r="G12" s="40">
        <v>80.53</v>
      </c>
      <c r="H12" s="40">
        <v>75.36</v>
      </c>
      <c r="I12" s="40">
        <v>46</v>
      </c>
      <c r="J12" s="40">
        <v>91.11</v>
      </c>
      <c r="K12" s="40">
        <v>55</v>
      </c>
      <c r="L12" s="40">
        <v>96.960000000000008</v>
      </c>
      <c r="M12" s="40">
        <v>119.35380000000001</v>
      </c>
      <c r="N12" s="40"/>
      <c r="O12" s="40">
        <v>65.326300000000003</v>
      </c>
      <c r="P12" s="40"/>
      <c r="Q12" s="41">
        <v>46.424700000000001</v>
      </c>
      <c r="R12" s="42">
        <v>68.166123015185747</v>
      </c>
    </row>
    <row r="13" spans="1:30" x14ac:dyDescent="0.25">
      <c r="A13" s="43"/>
      <c r="B13" s="43"/>
      <c r="C13" s="44" t="s">
        <v>28</v>
      </c>
      <c r="D13" s="45">
        <f>D12-D11</f>
        <v>0</v>
      </c>
      <c r="E13" s="46">
        <f>E11-E12</f>
        <v>1.300000000000523E-3</v>
      </c>
      <c r="F13" s="46">
        <f t="shared" ref="F13:R13" si="0">F11-F12</f>
        <v>0.17999999999999972</v>
      </c>
      <c r="G13" s="46">
        <f t="shared" si="0"/>
        <v>12.349999999999994</v>
      </c>
      <c r="H13" s="46">
        <f t="shared" si="0"/>
        <v>1.8799999999999955</v>
      </c>
      <c r="I13" s="46">
        <f t="shared" si="0"/>
        <v>0</v>
      </c>
      <c r="J13" s="46">
        <f t="shared" si="0"/>
        <v>-0.59999999999999432</v>
      </c>
      <c r="K13" s="46">
        <f t="shared" si="0"/>
        <v>0</v>
      </c>
      <c r="L13" s="46">
        <f t="shared" si="0"/>
        <v>0</v>
      </c>
      <c r="M13" s="46">
        <f t="shared" si="0"/>
        <v>29.344699999999989</v>
      </c>
      <c r="N13" s="47">
        <f t="shared" si="0"/>
        <v>0</v>
      </c>
      <c r="O13" s="46">
        <f t="shared" si="0"/>
        <v>0</v>
      </c>
      <c r="P13" s="47">
        <f t="shared" si="0"/>
        <v>0</v>
      </c>
      <c r="Q13" s="48">
        <f t="shared" si="0"/>
        <v>-0.79679999999999751</v>
      </c>
      <c r="R13" s="49">
        <f t="shared" si="0"/>
        <v>4.2771262623717803</v>
      </c>
    </row>
    <row r="14" spans="1:30" x14ac:dyDescent="0.25">
      <c r="A14" s="43"/>
      <c r="B14" s="43"/>
      <c r="C14" s="44" t="s">
        <v>29</v>
      </c>
      <c r="D14" s="50">
        <f>D11/$R11*100</f>
        <v>88.800544759564005</v>
      </c>
      <c r="E14" s="51">
        <f t="shared" ref="E14:Q14" si="1">E11/$R11*100</f>
        <v>92.358916347955187</v>
      </c>
      <c r="F14" s="51">
        <f t="shared" si="1"/>
        <v>76.418438642771079</v>
      </c>
      <c r="G14" s="51">
        <f t="shared" si="1"/>
        <v>128.21070413910002</v>
      </c>
      <c r="H14" s="51">
        <f t="shared" si="1"/>
        <v>106.62139090982004</v>
      </c>
      <c r="I14" s="51">
        <f t="shared" si="1"/>
        <v>63.497980086117586</v>
      </c>
      <c r="J14" s="51">
        <f t="shared" si="1"/>
        <v>124.93917777379355</v>
      </c>
      <c r="K14" s="51">
        <f t="shared" si="1"/>
        <v>75.921497929053643</v>
      </c>
      <c r="L14" s="51">
        <f t="shared" si="1"/>
        <v>133.84269889456436</v>
      </c>
      <c r="M14" s="51">
        <f t="shared" si="1"/>
        <v>205.26205199642513</v>
      </c>
      <c r="N14" s="51"/>
      <c r="O14" s="51">
        <f t="shared" si="1"/>
        <v>90.175828184777032</v>
      </c>
      <c r="P14" s="51"/>
      <c r="Q14" s="52">
        <f t="shared" si="1"/>
        <v>62.984336642855752</v>
      </c>
      <c r="R14" s="53"/>
    </row>
    <row r="15" spans="1:30" x14ac:dyDescent="0.25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26</v>
      </c>
      <c r="D17" s="34">
        <v>287.5</v>
      </c>
      <c r="E17" s="35"/>
      <c r="F17" s="35">
        <v>139.9</v>
      </c>
      <c r="G17" s="35">
        <v>252.34</v>
      </c>
      <c r="H17" s="35">
        <v>204.39000000000001</v>
      </c>
      <c r="I17" s="35">
        <v>156</v>
      </c>
      <c r="J17" s="35">
        <v>224.92000000000002</v>
      </c>
      <c r="K17" s="35">
        <v>143</v>
      </c>
      <c r="L17" s="35">
        <v>261.16000000000003</v>
      </c>
      <c r="M17" s="35">
        <v>194.7799</v>
      </c>
      <c r="N17" s="35">
        <v>78.489999999999995</v>
      </c>
      <c r="O17" s="35">
        <v>330.15120000000002</v>
      </c>
      <c r="P17" s="35"/>
      <c r="Q17" s="36">
        <v>167.4117</v>
      </c>
      <c r="R17" s="37">
        <v>185.0310665566557</v>
      </c>
    </row>
    <row r="18" spans="1:18" ht="13.8" x14ac:dyDescent="0.3">
      <c r="C18" s="38" t="s">
        <v>27</v>
      </c>
      <c r="D18" s="39">
        <v>288.61</v>
      </c>
      <c r="E18" s="40"/>
      <c r="F18" s="40">
        <v>141.20000000000002</v>
      </c>
      <c r="G18" s="40">
        <v>300.15000000000003</v>
      </c>
      <c r="H18" s="40">
        <v>208.01</v>
      </c>
      <c r="I18" s="40">
        <v>155</v>
      </c>
      <c r="J18" s="40">
        <v>225.23000000000002</v>
      </c>
      <c r="K18" s="40">
        <v>143</v>
      </c>
      <c r="L18" s="40">
        <v>261.16000000000003</v>
      </c>
      <c r="M18" s="40">
        <v>188.68720000000002</v>
      </c>
      <c r="N18" s="40">
        <v>78.489999999999995</v>
      </c>
      <c r="O18" s="40">
        <v>303.26859999999999</v>
      </c>
      <c r="P18" s="40"/>
      <c r="Q18" s="41">
        <v>173.19910000000002</v>
      </c>
      <c r="R18" s="42">
        <v>188.14335723572358</v>
      </c>
    </row>
    <row r="19" spans="1:18" x14ac:dyDescent="0.25">
      <c r="A19" s="43"/>
      <c r="B19" s="43"/>
      <c r="C19" s="44" t="s">
        <v>28</v>
      </c>
      <c r="D19" s="45">
        <f>D18-D17</f>
        <v>1.1100000000000136</v>
      </c>
      <c r="E19" s="47">
        <f>E17-E18</f>
        <v>0</v>
      </c>
      <c r="F19" s="46">
        <f t="shared" ref="F19:R19" si="2">F17-F18</f>
        <v>-1.3000000000000114</v>
      </c>
      <c r="G19" s="46">
        <f t="shared" si="2"/>
        <v>-47.810000000000031</v>
      </c>
      <c r="H19" s="46">
        <f t="shared" si="2"/>
        <v>-3.6199999999999761</v>
      </c>
      <c r="I19" s="46">
        <f t="shared" si="2"/>
        <v>1</v>
      </c>
      <c r="J19" s="46">
        <f t="shared" si="2"/>
        <v>-0.31000000000000227</v>
      </c>
      <c r="K19" s="46">
        <f t="shared" si="2"/>
        <v>0</v>
      </c>
      <c r="L19" s="46">
        <f t="shared" si="2"/>
        <v>0</v>
      </c>
      <c r="M19" s="46">
        <f t="shared" si="2"/>
        <v>6.0926999999999794</v>
      </c>
      <c r="N19" s="47">
        <f t="shared" si="2"/>
        <v>0</v>
      </c>
      <c r="O19" s="46">
        <f t="shared" si="2"/>
        <v>26.882600000000025</v>
      </c>
      <c r="P19" s="47">
        <f t="shared" si="2"/>
        <v>0</v>
      </c>
      <c r="Q19" s="48">
        <f t="shared" si="2"/>
        <v>-5.7874000000000194</v>
      </c>
      <c r="R19" s="49">
        <f t="shared" si="2"/>
        <v>-3.1122906790678826</v>
      </c>
    </row>
    <row r="20" spans="1:18" x14ac:dyDescent="0.25">
      <c r="A20" s="43"/>
      <c r="B20" s="43"/>
      <c r="C20" s="44" t="s">
        <v>29</v>
      </c>
      <c r="D20" s="50">
        <f>D17/$R17*100</f>
        <v>155.37931297173211</v>
      </c>
      <c r="E20" s="63"/>
      <c r="F20" s="51">
        <f t="shared" ref="F20:Q20" si="3">F17/$R17*100</f>
        <v>75.608924816505478</v>
      </c>
      <c r="G20" s="51">
        <f t="shared" si="3"/>
        <v>136.37709855751959</v>
      </c>
      <c r="H20" s="51">
        <f t="shared" si="3"/>
        <v>110.46253140275593</v>
      </c>
      <c r="I20" s="51">
        <f t="shared" si="3"/>
        <v>84.310166342922471</v>
      </c>
      <c r="J20" s="51">
        <f t="shared" si="3"/>
        <v>121.55796547339821</v>
      </c>
      <c r="K20" s="51">
        <f t="shared" si="3"/>
        <v>77.284319147678929</v>
      </c>
      <c r="L20" s="51">
        <f t="shared" si="3"/>
        <v>141.14386565460023</v>
      </c>
      <c r="M20" s="51">
        <f t="shared" si="3"/>
        <v>105.26875493113977</v>
      </c>
      <c r="N20" s="51">
        <f t="shared" si="3"/>
        <v>42.419903565743489</v>
      </c>
      <c r="O20" s="51">
        <f t="shared" si="3"/>
        <v>178.43014480971451</v>
      </c>
      <c r="P20" s="51"/>
      <c r="Q20" s="52">
        <f t="shared" si="3"/>
        <v>90.477617145842515</v>
      </c>
      <c r="R20" s="53"/>
    </row>
    <row r="21" spans="1:18" ht="13.8" thickBot="1" x14ac:dyDescent="0.3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4" x14ac:dyDescent="0.3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37</v>
      </c>
      <c r="D26" s="34">
        <v>3.86</v>
      </c>
      <c r="E26" s="35"/>
      <c r="F26" s="35">
        <v>1.95</v>
      </c>
      <c r="G26" s="35">
        <v>2.11</v>
      </c>
      <c r="H26" s="35">
        <v>2.4700000000000002</v>
      </c>
      <c r="I26" s="35">
        <v>2.61</v>
      </c>
      <c r="J26" s="35">
        <v>2.82</v>
      </c>
      <c r="K26" s="35"/>
      <c r="L26" s="35">
        <v>2.2800000000000002</v>
      </c>
      <c r="M26" s="35">
        <v>2.4138000000000002</v>
      </c>
      <c r="N26" s="35"/>
      <c r="O26" s="35"/>
      <c r="P26" s="35">
        <v>2.0796000000000001</v>
      </c>
      <c r="Q26" s="36">
        <v>2.2960000000000003</v>
      </c>
      <c r="R26" s="37">
        <v>2.3745800118670708</v>
      </c>
    </row>
    <row r="27" spans="1:18" ht="13.8" x14ac:dyDescent="0.3">
      <c r="C27" s="38" t="s">
        <v>27</v>
      </c>
      <c r="D27" s="39">
        <v>3.86</v>
      </c>
      <c r="E27" s="71"/>
      <c r="F27" s="72">
        <v>1.95</v>
      </c>
      <c r="G27" s="72">
        <v>1.95</v>
      </c>
      <c r="H27" s="72">
        <v>2.4500000000000002</v>
      </c>
      <c r="I27" s="72">
        <v>2.6</v>
      </c>
      <c r="J27" s="72">
        <v>2.81</v>
      </c>
      <c r="K27" s="72" t="e">
        <v>#N/A</v>
      </c>
      <c r="L27" s="72">
        <v>2.2800000000000002</v>
      </c>
      <c r="M27" s="72">
        <v>2.4138000000000002</v>
      </c>
      <c r="N27" s="72"/>
      <c r="O27" s="72"/>
      <c r="P27" s="72">
        <v>2.0305</v>
      </c>
      <c r="Q27" s="73">
        <v>2.1989000000000001</v>
      </c>
      <c r="R27" s="42">
        <v>2.335127520303816</v>
      </c>
    </row>
    <row r="28" spans="1:18" x14ac:dyDescent="0.25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0.15999999999999992</v>
      </c>
      <c r="H28" s="46">
        <f t="shared" si="4"/>
        <v>2.0000000000000018E-2</v>
      </c>
      <c r="I28" s="46">
        <f t="shared" si="4"/>
        <v>9.9999999999997868E-3</v>
      </c>
      <c r="J28" s="46">
        <f t="shared" si="4"/>
        <v>9.9999999999997868E-3</v>
      </c>
      <c r="K28" s="46" t="e">
        <f t="shared" si="4"/>
        <v>#N/A</v>
      </c>
      <c r="L28" s="46">
        <f t="shared" si="4"/>
        <v>0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4.9100000000000144E-2</v>
      </c>
      <c r="Q28" s="48">
        <f t="shared" si="4"/>
        <v>9.7100000000000186E-2</v>
      </c>
      <c r="R28" s="49">
        <f t="shared" si="4"/>
        <v>3.945249156325481E-2</v>
      </c>
    </row>
    <row r="29" spans="1:18" x14ac:dyDescent="0.25">
      <c r="A29" s="43"/>
      <c r="B29" s="43"/>
      <c r="C29" s="44" t="s">
        <v>29</v>
      </c>
      <c r="D29" s="50">
        <f>D26/$R26*100</f>
        <v>162.55506155654794</v>
      </c>
      <c r="E29" s="63"/>
      <c r="F29" s="51">
        <f t="shared" ref="F29:Q29" si="5">F26/$R26*100</f>
        <v>82.119784983230176</v>
      </c>
      <c r="G29" s="51">
        <f t="shared" si="5"/>
        <v>88.857818622879819</v>
      </c>
      <c r="H29" s="51">
        <f t="shared" si="5"/>
        <v>104.01839431209157</v>
      </c>
      <c r="I29" s="51">
        <f t="shared" si="5"/>
        <v>109.91417374678498</v>
      </c>
      <c r="J29" s="51">
        <f t="shared" si="5"/>
        <v>118.75784289882516</v>
      </c>
      <c r="K29" s="51"/>
      <c r="L29" s="51">
        <f t="shared" si="5"/>
        <v>96.016979365007586</v>
      </c>
      <c r="M29" s="51">
        <f t="shared" si="5"/>
        <v>101.65165999616461</v>
      </c>
      <c r="N29" s="51"/>
      <c r="O29" s="51"/>
      <c r="P29" s="51"/>
      <c r="Q29" s="52">
        <f t="shared" si="5"/>
        <v>96.69078272897255</v>
      </c>
      <c r="R29" s="74"/>
    </row>
    <row r="30" spans="1:18" x14ac:dyDescent="0.25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37</v>
      </c>
      <c r="D32" s="34">
        <v>3.59</v>
      </c>
      <c r="E32" s="35"/>
      <c r="F32" s="35"/>
      <c r="G32" s="35">
        <v>1.76</v>
      </c>
      <c r="H32" s="35" t="e">
        <v>#N/A</v>
      </c>
      <c r="I32" s="35">
        <v>2.3000000000000003</v>
      </c>
      <c r="J32" s="35">
        <v>2.57</v>
      </c>
      <c r="K32" s="35"/>
      <c r="L32" s="35">
        <v>2.1800000000000002</v>
      </c>
      <c r="M32" s="35"/>
      <c r="N32" s="35"/>
      <c r="O32" s="35"/>
      <c r="P32" s="35">
        <v>1.8928</v>
      </c>
      <c r="Q32" s="36">
        <v>2.3195000000000001</v>
      </c>
      <c r="R32" s="37">
        <v>2.2393302279139693</v>
      </c>
    </row>
    <row r="33" spans="1:18" ht="13.8" x14ac:dyDescent="0.3">
      <c r="C33" s="38" t="s">
        <v>27</v>
      </c>
      <c r="D33" s="39">
        <v>3.59</v>
      </c>
      <c r="E33" s="72"/>
      <c r="F33" s="72"/>
      <c r="G33" s="72">
        <v>1.79</v>
      </c>
      <c r="H33" s="72" t="e">
        <v>#N/A</v>
      </c>
      <c r="I33" s="72">
        <v>2.41</v>
      </c>
      <c r="J33" s="72">
        <v>2.57</v>
      </c>
      <c r="K33" s="72" t="e">
        <v>#N/A</v>
      </c>
      <c r="L33" s="72">
        <v>2.1800000000000002</v>
      </c>
      <c r="M33" s="72"/>
      <c r="N33" s="72"/>
      <c r="O33" s="72"/>
      <c r="P33" s="72">
        <v>2.1597</v>
      </c>
      <c r="Q33" s="73">
        <v>2.2577000000000003</v>
      </c>
      <c r="R33" s="42">
        <v>2.2630381916371634</v>
      </c>
    </row>
    <row r="34" spans="1:18" x14ac:dyDescent="0.25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-3.0000000000000027E-2</v>
      </c>
      <c r="H34" s="46" t="e">
        <f t="shared" si="6"/>
        <v>#N/A</v>
      </c>
      <c r="I34" s="46">
        <f t="shared" si="6"/>
        <v>-0.10999999999999988</v>
      </c>
      <c r="J34" s="46">
        <f t="shared" si="6"/>
        <v>0</v>
      </c>
      <c r="K34" s="46" t="e">
        <f t="shared" si="6"/>
        <v>#N/A</v>
      </c>
      <c r="L34" s="46">
        <f t="shared" si="6"/>
        <v>0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-0.26689999999999992</v>
      </c>
      <c r="Q34" s="48">
        <f t="shared" si="6"/>
        <v>6.1799999999999855E-2</v>
      </c>
      <c r="R34" s="49">
        <f t="shared" si="6"/>
        <v>-2.3707963723194059E-2</v>
      </c>
    </row>
    <row r="35" spans="1:18" x14ac:dyDescent="0.25">
      <c r="A35" s="43"/>
      <c r="B35" s="43"/>
      <c r="C35" s="44" t="s">
        <v>29</v>
      </c>
      <c r="D35" s="50">
        <f>D32/$R32*100</f>
        <v>160.31579242978543</v>
      </c>
      <c r="E35" s="63"/>
      <c r="F35" s="63"/>
      <c r="G35" s="51">
        <f t="shared" ref="G35:Q35" si="7">G32/$R32*100</f>
        <v>78.594928879226288</v>
      </c>
      <c r="H35" s="51" t="e">
        <f t="shared" si="7"/>
        <v>#N/A</v>
      </c>
      <c r="I35" s="51">
        <f t="shared" si="7"/>
        <v>102.70928205807981</v>
      </c>
      <c r="J35" s="51">
        <f t="shared" si="7"/>
        <v>114.76645864750657</v>
      </c>
      <c r="K35" s="51"/>
      <c r="L35" s="51">
        <f t="shared" si="7"/>
        <v>97.350536907223471</v>
      </c>
      <c r="M35" s="51"/>
      <c r="N35" s="51"/>
      <c r="O35" s="51"/>
      <c r="P35" s="51"/>
      <c r="Q35" s="52">
        <f t="shared" si="7"/>
        <v>103.58007814509395</v>
      </c>
      <c r="R35" s="53"/>
    </row>
    <row r="36" spans="1:18" ht="13.8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37</v>
      </c>
      <c r="D38" s="34">
        <v>2.29</v>
      </c>
      <c r="E38" s="35"/>
      <c r="F38" s="35"/>
      <c r="G38" s="35">
        <v>1.85</v>
      </c>
      <c r="H38" s="35" t="e">
        <v>#N/A</v>
      </c>
      <c r="I38" s="35">
        <v>2.39</v>
      </c>
      <c r="J38" s="35">
        <v>2.86</v>
      </c>
      <c r="K38" s="35"/>
      <c r="L38" s="35">
        <v>1.83</v>
      </c>
      <c r="M38" s="35"/>
      <c r="N38" s="35"/>
      <c r="O38" s="35"/>
      <c r="P38" s="35">
        <v>1.6113000000000002</v>
      </c>
      <c r="Q38" s="36">
        <v>2.3078000000000003</v>
      </c>
      <c r="R38" s="37">
        <v>2.3097804880546029</v>
      </c>
    </row>
    <row r="39" spans="1:18" ht="13.8" x14ac:dyDescent="0.3">
      <c r="C39" s="38" t="s">
        <v>27</v>
      </c>
      <c r="D39" s="39">
        <v>2.29</v>
      </c>
      <c r="E39" s="76"/>
      <c r="F39" s="76"/>
      <c r="G39" s="76">
        <v>1.83</v>
      </c>
      <c r="H39" s="40" t="e">
        <v>#N/A</v>
      </c>
      <c r="I39" s="40">
        <v>2.38</v>
      </c>
      <c r="J39" s="40">
        <v>2.84</v>
      </c>
      <c r="K39" s="40" t="e">
        <v>#N/A</v>
      </c>
      <c r="L39" s="40">
        <v>1.83</v>
      </c>
      <c r="M39" s="40"/>
      <c r="N39" s="40"/>
      <c r="O39" s="40"/>
      <c r="P39" s="40">
        <v>1.9327000000000001</v>
      </c>
      <c r="Q39" s="41">
        <v>2.246</v>
      </c>
      <c r="R39" s="42">
        <v>2.297409793614968</v>
      </c>
    </row>
    <row r="40" spans="1:18" x14ac:dyDescent="0.25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2.0000000000000018E-2</v>
      </c>
      <c r="H40" s="46" t="e">
        <f t="shared" si="8"/>
        <v>#N/A</v>
      </c>
      <c r="I40" s="46">
        <f t="shared" si="8"/>
        <v>1.0000000000000231E-2</v>
      </c>
      <c r="J40" s="46">
        <f t="shared" si="8"/>
        <v>2.0000000000000018E-2</v>
      </c>
      <c r="K40" s="46" t="e">
        <f t="shared" si="8"/>
        <v>#N/A</v>
      </c>
      <c r="L40" s="46">
        <f t="shared" si="8"/>
        <v>0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-0.32139999999999991</v>
      </c>
      <c r="Q40" s="48">
        <f t="shared" si="8"/>
        <v>6.1800000000000299E-2</v>
      </c>
      <c r="R40" s="49">
        <f t="shared" si="8"/>
        <v>1.2370694439634899E-2</v>
      </c>
    </row>
    <row r="41" spans="1:18" x14ac:dyDescent="0.25">
      <c r="A41" s="43"/>
      <c r="B41" s="43"/>
      <c r="C41" s="44" t="s">
        <v>29</v>
      </c>
      <c r="D41" s="50">
        <f>D38/$R38*100</f>
        <v>99.14362043679472</v>
      </c>
      <c r="E41" s="63"/>
      <c r="F41" s="63"/>
      <c r="G41" s="51">
        <f t="shared" ref="G41:Q41" si="9">G38/$R38*100</f>
        <v>80.094191182563421</v>
      </c>
      <c r="H41" s="51" t="e">
        <f t="shared" si="9"/>
        <v>#N/A</v>
      </c>
      <c r="I41" s="51">
        <f t="shared" si="9"/>
        <v>103.47303617639274</v>
      </c>
      <c r="J41" s="51">
        <f t="shared" si="9"/>
        <v>123.82129015250345</v>
      </c>
      <c r="K41" s="51"/>
      <c r="L41" s="51">
        <f t="shared" si="9"/>
        <v>79.228308034643817</v>
      </c>
      <c r="M41" s="51"/>
      <c r="N41" s="51"/>
      <c r="O41" s="51"/>
      <c r="P41" s="51"/>
      <c r="Q41" s="52">
        <f t="shared" si="9"/>
        <v>99.914256438443175</v>
      </c>
      <c r="R41" s="53"/>
    </row>
    <row r="42" spans="1:18" ht="13.8" thickBot="1" x14ac:dyDescent="0.3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.8" x14ac:dyDescent="0.3">
      <c r="C46" s="77" t="s">
        <v>45</v>
      </c>
      <c r="D46" s="78">
        <v>617.75</v>
      </c>
      <c r="E46" s="79"/>
      <c r="F46" s="80">
        <v>448</v>
      </c>
      <c r="G46" s="80"/>
      <c r="H46" s="80" t="e">
        <v>#N/A</v>
      </c>
      <c r="I46" s="80">
        <v>598</v>
      </c>
      <c r="J46" s="80">
        <v>517.25</v>
      </c>
      <c r="K46" s="79">
        <v>487.95</v>
      </c>
      <c r="L46" s="79"/>
      <c r="M46" s="79"/>
      <c r="N46" s="79"/>
      <c r="O46" s="79"/>
      <c r="P46" s="79"/>
      <c r="Q46" s="81"/>
      <c r="R46" s="82">
        <v>534.30127243776792</v>
      </c>
    </row>
    <row r="47" spans="1:18" ht="13.8" x14ac:dyDescent="0.3">
      <c r="C47" s="38" t="s">
        <v>27</v>
      </c>
      <c r="D47" s="83">
        <v>617.75</v>
      </c>
      <c r="E47" s="72"/>
      <c r="F47" s="72">
        <v>454</v>
      </c>
      <c r="G47" s="72" t="e">
        <v>#N/A</v>
      </c>
      <c r="H47" s="72" t="e">
        <v>#N/A</v>
      </c>
      <c r="I47" s="72">
        <v>601</v>
      </c>
      <c r="J47" s="72">
        <v>566.5</v>
      </c>
      <c r="K47" s="72">
        <v>374.95</v>
      </c>
      <c r="L47" s="72"/>
      <c r="M47" s="72"/>
      <c r="N47" s="72"/>
      <c r="O47" s="72"/>
      <c r="P47" s="72"/>
      <c r="Q47" s="73"/>
      <c r="R47" s="84">
        <v>501.46468831123087</v>
      </c>
    </row>
    <row r="48" spans="1:18" x14ac:dyDescent="0.25">
      <c r="A48" s="43"/>
      <c r="B48" s="43"/>
      <c r="C48" s="44" t="s">
        <v>28</v>
      </c>
      <c r="D48" s="45">
        <f>D47-D46</f>
        <v>0</v>
      </c>
      <c r="E48" s="47">
        <f>E46-E47</f>
        <v>0</v>
      </c>
      <c r="F48" s="46">
        <f t="shared" ref="F48:R48" si="10">F46-F47</f>
        <v>-6</v>
      </c>
      <c r="G48" s="46" t="e">
        <f t="shared" si="10"/>
        <v>#N/A</v>
      </c>
      <c r="H48" s="46" t="e">
        <f t="shared" si="10"/>
        <v>#N/A</v>
      </c>
      <c r="I48" s="46">
        <f t="shared" si="10"/>
        <v>-3</v>
      </c>
      <c r="J48" s="46">
        <f t="shared" si="10"/>
        <v>-49.25</v>
      </c>
      <c r="K48" s="46">
        <f t="shared" si="10"/>
        <v>113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32.836584126537048</v>
      </c>
    </row>
    <row r="49" spans="1:18" x14ac:dyDescent="0.25">
      <c r="A49" s="43"/>
      <c r="B49" s="43"/>
      <c r="C49" s="44" t="s">
        <v>29</v>
      </c>
      <c r="D49" s="50">
        <f>D46/$R46*100</f>
        <v>115.61829100303176</v>
      </c>
      <c r="E49" s="51"/>
      <c r="F49" s="51">
        <f>F46/$R$46*100</f>
        <v>83.847825769904048</v>
      </c>
      <c r="G49" s="51"/>
      <c r="H49" s="51" t="e">
        <f>H46/$R$46*100</f>
        <v>#N/A</v>
      </c>
      <c r="I49" s="51">
        <f>I46/$R$46*100</f>
        <v>111.92187457679157</v>
      </c>
      <c r="J49" s="51">
        <f>J46/$R$46*100</f>
        <v>96.808678302417121</v>
      </c>
      <c r="K49" s="51">
        <f>K46/$R$46*100</f>
        <v>91.324880768805087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2020-01-23T08:29:45Z</dcterms:created>
  <dcterms:modified xsi:type="dcterms:W3CDTF">2020-01-23T08:38:48Z</dcterms:modified>
</cp:coreProperties>
</file>